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roups\fin-mgmt\MAA\Self Sustaining Processes\Updated Rate Proposal Templates &amp; Projects\"/>
    </mc:Choice>
  </mc:AlternateContent>
  <bookViews>
    <workbookView xWindow="0" yWindow="0" windowWidth="24000" windowHeight="14232" tabRatio="805"/>
  </bookViews>
  <sheets>
    <sheet name="General" sheetId="17" r:id="rId1"/>
    <sheet name="Salaries" sheetId="8" r:id="rId2"/>
    <sheet name="SampleRates" sheetId="2" r:id="rId3"/>
    <sheet name="Depreciation" sheetId="18" r:id="rId4"/>
    <sheet name="Other Costs - Overhead" sheetId="9" r:id="rId5"/>
    <sheet name="OverheadMarkup" sheetId="15" r:id="rId6"/>
    <sheet name="TotalCost&amp;RateSummary" sheetId="16" r:id="rId7"/>
  </sheets>
  <externalReferences>
    <externalReference r:id="rId8"/>
  </externalReferences>
  <definedNames>
    <definedName name="_xlnm.Print_Area" localSheetId="3">Depreciation!$A$1:$AG$49</definedName>
    <definedName name="_xlnm.Print_Area" localSheetId="4">'Other Costs - Overhead'!$A$1:$U$123</definedName>
    <definedName name="_xlnm.Print_Area" localSheetId="1">Salaries!$A$1:$AI$70</definedName>
    <definedName name="_xlnm.Print_Area" localSheetId="2">SampleRates!$A$4:$J$120</definedName>
    <definedName name="_xlnm.Print_Titles" localSheetId="4">'Other Costs - Overhead'!$A:$D</definedName>
    <definedName name="_xlnm.Print_Titles" localSheetId="1">Salaries!$A:$M,Salaries!$1:$1</definedName>
  </definedNames>
  <calcPr calcId="162913"/>
</workbook>
</file>

<file path=xl/calcChain.xml><?xml version="1.0" encoding="utf-8"?>
<calcChain xmlns="http://schemas.openxmlformats.org/spreadsheetml/2006/main">
  <c r="K2" i="2" l="1"/>
  <c r="U6" i="8" l="1"/>
  <c r="U7" i="8"/>
  <c r="U8" i="8"/>
  <c r="F18" i="8"/>
  <c r="F19" i="8"/>
  <c r="F20" i="8"/>
  <c r="F21" i="8"/>
  <c r="K21" i="8" s="1"/>
  <c r="F22" i="8"/>
  <c r="K22" i="8" s="1"/>
  <c r="F23" i="8"/>
  <c r="K23" i="8" s="1"/>
  <c r="F24" i="8"/>
  <c r="K24" i="8" s="1"/>
  <c r="F25" i="8"/>
  <c r="K25" i="8" s="1"/>
  <c r="F26" i="8"/>
  <c r="K26" i="8" s="1"/>
  <c r="F27" i="8"/>
  <c r="F28" i="8"/>
  <c r="K28" i="8" s="1"/>
  <c r="F29" i="8"/>
  <c r="K29" i="8" s="1"/>
  <c r="F30" i="8"/>
  <c r="F31" i="8"/>
  <c r="F32" i="8"/>
  <c r="F33" i="8"/>
  <c r="F34" i="8"/>
  <c r="K34" i="8" s="1"/>
  <c r="F35" i="8"/>
  <c r="F36" i="8"/>
  <c r="K36" i="8" s="1"/>
  <c r="F37" i="8"/>
  <c r="F38" i="8"/>
  <c r="F39" i="8"/>
  <c r="F40" i="8"/>
  <c r="K40" i="8" s="1"/>
  <c r="F41" i="8"/>
  <c r="F42" i="8"/>
  <c r="K42" i="8" s="1"/>
  <c r="F43" i="8"/>
  <c r="F44" i="8"/>
  <c r="F45" i="8"/>
  <c r="K45" i="8" s="1"/>
  <c r="F46" i="8"/>
  <c r="K46" i="8" s="1"/>
  <c r="F47" i="8"/>
  <c r="F48" i="8"/>
  <c r="K48" i="8" s="1"/>
  <c r="F49" i="8"/>
  <c r="F50" i="8"/>
  <c r="K50" i="8" s="1"/>
  <c r="F51" i="8"/>
  <c r="F52" i="8"/>
  <c r="F53" i="8"/>
  <c r="F54" i="8"/>
  <c r="F55" i="8"/>
  <c r="F56" i="8"/>
  <c r="F57" i="8"/>
  <c r="F58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17" i="8"/>
  <c r="AK49" i="8"/>
  <c r="AK50" i="8"/>
  <c r="AK36" i="8"/>
  <c r="AK37" i="8"/>
  <c r="AK38" i="8"/>
  <c r="AK39" i="8"/>
  <c r="AK40" i="8"/>
  <c r="AK41" i="8"/>
  <c r="AK42" i="8"/>
  <c r="AK43" i="8"/>
  <c r="AK44" i="8"/>
  <c r="AK45" i="8"/>
  <c r="AK46" i="8"/>
  <c r="AK47" i="8"/>
  <c r="AK48" i="8"/>
  <c r="AK19" i="8"/>
  <c r="AK20" i="8"/>
  <c r="AK21" i="8"/>
  <c r="AK22" i="8"/>
  <c r="AK23" i="8"/>
  <c r="AK24" i="8"/>
  <c r="AK25" i="8"/>
  <c r="AK26" i="8"/>
  <c r="AK27" i="8"/>
  <c r="AK28" i="8"/>
  <c r="AK29" i="8"/>
  <c r="AK30" i="8"/>
  <c r="AK31" i="8"/>
  <c r="AK32" i="8"/>
  <c r="AK33" i="8"/>
  <c r="AK34" i="8"/>
  <c r="AK35" i="8"/>
  <c r="U5" i="8"/>
  <c r="F59" i="8" s="1"/>
  <c r="A32" i="17"/>
  <c r="L50" i="8" l="1"/>
  <c r="H38" i="8"/>
  <c r="I38" i="8" s="1"/>
  <c r="M38" i="8" s="1"/>
  <c r="W38" i="8" s="1"/>
  <c r="L22" i="8"/>
  <c r="H25" i="8"/>
  <c r="I25" i="8" s="1"/>
  <c r="M25" i="8" s="1"/>
  <c r="T25" i="8" s="1"/>
  <c r="H24" i="8"/>
  <c r="I24" i="8" s="1"/>
  <c r="M24" i="8" s="1"/>
  <c r="AC24" i="8" s="1"/>
  <c r="H35" i="8"/>
  <c r="I35" i="8" s="1"/>
  <c r="M35" i="8" s="1"/>
  <c r="T35" i="8" s="1"/>
  <c r="H21" i="8"/>
  <c r="I21" i="8" s="1"/>
  <c r="M21" i="8" s="1"/>
  <c r="Q21" i="8" s="1"/>
  <c r="H22" i="8"/>
  <c r="I22" i="8" s="1"/>
  <c r="M22" i="8" s="1"/>
  <c r="Q22" i="8" s="1"/>
  <c r="H46" i="8"/>
  <c r="I46" i="8" s="1"/>
  <c r="M46" i="8" s="1"/>
  <c r="Q46" i="8" s="1"/>
  <c r="H34" i="8"/>
  <c r="I34" i="8" s="1"/>
  <c r="M34" i="8" s="1"/>
  <c r="AC34" i="8" s="1"/>
  <c r="H44" i="8"/>
  <c r="I44" i="8" s="1"/>
  <c r="M44" i="8" s="1"/>
  <c r="Q44" i="8" s="1"/>
  <c r="L46" i="8"/>
  <c r="L34" i="8"/>
  <c r="F17" i="8"/>
  <c r="H27" i="8"/>
  <c r="I27" i="8" s="1"/>
  <c r="M27" i="8" s="1"/>
  <c r="AI27" i="8" s="1"/>
  <c r="H47" i="8"/>
  <c r="I47" i="8" s="1"/>
  <c r="M47" i="8" s="1"/>
  <c r="Z47" i="8" s="1"/>
  <c r="L23" i="8"/>
  <c r="H40" i="8"/>
  <c r="I40" i="8" s="1"/>
  <c r="M40" i="8" s="1"/>
  <c r="T40" i="8" s="1"/>
  <c r="H28" i="8"/>
  <c r="I28" i="8" s="1"/>
  <c r="M28" i="8" s="1"/>
  <c r="T28" i="8" s="1"/>
  <c r="H50" i="8"/>
  <c r="I50" i="8" s="1"/>
  <c r="M50" i="8" s="1"/>
  <c r="Z50" i="8" s="1"/>
  <c r="H26" i="8"/>
  <c r="I26" i="8" s="1"/>
  <c r="M26" i="8" s="1"/>
  <c r="Z26" i="8" s="1"/>
  <c r="K47" i="8"/>
  <c r="L47" i="8" s="1"/>
  <c r="L26" i="8"/>
  <c r="H23" i="8"/>
  <c r="I23" i="8" s="1"/>
  <c r="M23" i="8" s="1"/>
  <c r="Q23" i="8" s="1"/>
  <c r="H41" i="8"/>
  <c r="I41" i="8" s="1"/>
  <c r="M41" i="8" s="1"/>
  <c r="Q41" i="8" s="1"/>
  <c r="L21" i="8"/>
  <c r="L29" i="8"/>
  <c r="H32" i="8"/>
  <c r="I32" i="8" s="1"/>
  <c r="M32" i="8" s="1"/>
  <c r="L40" i="8"/>
  <c r="L28" i="8"/>
  <c r="L24" i="8"/>
  <c r="L42" i="8"/>
  <c r="H39" i="8"/>
  <c r="I39" i="8" s="1"/>
  <c r="M39" i="8" s="1"/>
  <c r="AC39" i="8" s="1"/>
  <c r="L48" i="8"/>
  <c r="H42" i="8"/>
  <c r="I42" i="8" s="1"/>
  <c r="M42" i="8" s="1"/>
  <c r="Q42" i="8" s="1"/>
  <c r="H48" i="8"/>
  <c r="I48" i="8" s="1"/>
  <c r="M48" i="8" s="1"/>
  <c r="H31" i="8"/>
  <c r="I31" i="8" s="1"/>
  <c r="M31" i="8" s="1"/>
  <c r="L25" i="8"/>
  <c r="L45" i="8"/>
  <c r="H20" i="8"/>
  <c r="I20" i="8" s="1"/>
  <c r="M20" i="8" s="1"/>
  <c r="H30" i="8"/>
  <c r="I30" i="8" s="1"/>
  <c r="M30" i="8" s="1"/>
  <c r="H37" i="8"/>
  <c r="I37" i="8" s="1"/>
  <c r="M37" i="8" s="1"/>
  <c r="H49" i="8"/>
  <c r="I49" i="8" s="1"/>
  <c r="M49" i="8" s="1"/>
  <c r="H19" i="8"/>
  <c r="I19" i="8" s="1"/>
  <c r="M19" i="8" s="1"/>
  <c r="H43" i="8"/>
  <c r="I43" i="8" s="1"/>
  <c r="M43" i="8" s="1"/>
  <c r="H33" i="8"/>
  <c r="I33" i="8" s="1"/>
  <c r="M33" i="8" s="1"/>
  <c r="T33" i="8" s="1"/>
  <c r="L36" i="8"/>
  <c r="H29" i="8"/>
  <c r="I29" i="8" s="1"/>
  <c r="M29" i="8" s="1"/>
  <c r="H36" i="8"/>
  <c r="I36" i="8" s="1"/>
  <c r="M36" i="8" s="1"/>
  <c r="K33" i="8"/>
  <c r="L33" i="8" s="1"/>
  <c r="H45" i="8"/>
  <c r="I45" i="8" s="1"/>
  <c r="M45" i="8" s="1"/>
  <c r="Z45" i="8" s="1"/>
  <c r="K35" i="8"/>
  <c r="L35" i="8" s="1"/>
  <c r="K49" i="8"/>
  <c r="L49" i="8" s="1"/>
  <c r="K44" i="8"/>
  <c r="L44" i="8" s="1"/>
  <c r="K37" i="8"/>
  <c r="L37" i="8" s="1"/>
  <c r="K39" i="8"/>
  <c r="L39" i="8" s="1"/>
  <c r="K41" i="8"/>
  <c r="L41" i="8" s="1"/>
  <c r="K43" i="8"/>
  <c r="L43" i="8" s="1"/>
  <c r="K38" i="8"/>
  <c r="L38" i="8" s="1"/>
  <c r="K30" i="8"/>
  <c r="L30" i="8" s="1"/>
  <c r="K32" i="8"/>
  <c r="L32" i="8" s="1"/>
  <c r="K20" i="8"/>
  <c r="L20" i="8" s="1"/>
  <c r="K27" i="8"/>
  <c r="L27" i="8" s="1"/>
  <c r="K31" i="8"/>
  <c r="L31" i="8" s="1"/>
  <c r="K19" i="8"/>
  <c r="L19" i="8" s="1"/>
  <c r="W50" i="8" l="1"/>
  <c r="Q35" i="8"/>
  <c r="Q25" i="8"/>
  <c r="AI22" i="8"/>
  <c r="Z34" i="8"/>
  <c r="Z21" i="8"/>
  <c r="AC28" i="8"/>
  <c r="AI25" i="8"/>
  <c r="W35" i="8"/>
  <c r="AI40" i="8"/>
  <c r="AF25" i="8"/>
  <c r="AI35" i="8"/>
  <c r="AC40" i="8"/>
  <c r="T21" i="8"/>
  <c r="AF35" i="8"/>
  <c r="W40" i="8"/>
  <c r="AC25" i="8"/>
  <c r="Z35" i="8"/>
  <c r="Z28" i="8"/>
  <c r="W21" i="8"/>
  <c r="Z25" i="8"/>
  <c r="W25" i="8"/>
  <c r="AC35" i="8"/>
  <c r="Q40" i="8"/>
  <c r="Q28" i="8"/>
  <c r="T50" i="8"/>
  <c r="W22" i="8"/>
  <c r="AC23" i="8"/>
  <c r="T23" i="8"/>
  <c r="T22" i="8"/>
  <c r="T34" i="8"/>
  <c r="AF28" i="8"/>
  <c r="AI28" i="8"/>
  <c r="AF21" i="8"/>
  <c r="Z22" i="8"/>
  <c r="AI39" i="8"/>
  <c r="AF22" i="8"/>
  <c r="AI21" i="8"/>
  <c r="AC22" i="8"/>
  <c r="AC21" i="8"/>
  <c r="W34" i="8"/>
  <c r="AC50" i="8"/>
  <c r="Q34" i="8"/>
  <c r="AI34" i="8"/>
  <c r="Q50" i="8"/>
  <c r="W28" i="8"/>
  <c r="AF34" i="8"/>
  <c r="AF47" i="8"/>
  <c r="AC47" i="8"/>
  <c r="T47" i="8"/>
  <c r="AF40" i="8"/>
  <c r="Q47" i="8"/>
  <c r="AI47" i="8"/>
  <c r="W47" i="8"/>
  <c r="Z40" i="8"/>
  <c r="AF50" i="8"/>
  <c r="AI50" i="8"/>
  <c r="W23" i="8"/>
  <c r="AI23" i="8"/>
  <c r="AF23" i="8"/>
  <c r="W39" i="8"/>
  <c r="Z23" i="8"/>
  <c r="T45" i="8"/>
  <c r="Q45" i="8"/>
  <c r="AF33" i="8"/>
  <c r="Z39" i="8"/>
  <c r="AC33" i="8"/>
  <c r="Q33" i="8"/>
  <c r="Z41" i="8"/>
  <c r="AI42" i="8"/>
  <c r="AI33" i="8"/>
  <c r="AI41" i="8"/>
  <c r="Z42" i="8"/>
  <c r="W26" i="8"/>
  <c r="AC41" i="8"/>
  <c r="AF42" i="8"/>
  <c r="AI26" i="8"/>
  <c r="AC42" i="8"/>
  <c r="AI45" i="8"/>
  <c r="AF45" i="8"/>
  <c r="W41" i="8"/>
  <c r="AF41" i="8"/>
  <c r="W33" i="8"/>
  <c r="AC45" i="8"/>
  <c r="T41" i="8"/>
  <c r="W45" i="8"/>
  <c r="Q39" i="8"/>
  <c r="W42" i="8"/>
  <c r="T27" i="8"/>
  <c r="T42" i="8"/>
  <c r="W24" i="8"/>
  <c r="AF27" i="8"/>
  <c r="T39" i="8"/>
  <c r="Z27" i="8"/>
  <c r="AI44" i="8"/>
  <c r="AF39" i="8"/>
  <c r="AC27" i="8"/>
  <c r="AF44" i="8"/>
  <c r="W49" i="8"/>
  <c r="Z49" i="8"/>
  <c r="AC36" i="8"/>
  <c r="W36" i="8"/>
  <c r="Q26" i="8"/>
  <c r="Z44" i="8"/>
  <c r="W44" i="8"/>
  <c r="T26" i="8"/>
  <c r="AC44" i="8"/>
  <c r="T24" i="8"/>
  <c r="T44" i="8"/>
  <c r="Z33" i="8"/>
  <c r="AF26" i="8"/>
  <c r="AC26" i="8"/>
  <c r="AI24" i="8"/>
  <c r="W46" i="8"/>
  <c r="AI46" i="8"/>
  <c r="AF46" i="8"/>
  <c r="AC46" i="8"/>
  <c r="Z24" i="8"/>
  <c r="W27" i="8"/>
  <c r="Z46" i="8"/>
  <c r="Q24" i="8"/>
  <c r="AF24" i="8"/>
  <c r="Z36" i="8"/>
  <c r="AI49" i="8"/>
  <c r="T36" i="8"/>
  <c r="Q27" i="8"/>
  <c r="T46" i="8"/>
  <c r="AC38" i="8"/>
  <c r="Q36" i="8"/>
  <c r="AF38" i="8"/>
  <c r="Z38" i="8"/>
  <c r="AI36" i="8"/>
  <c r="T49" i="8"/>
  <c r="Q49" i="8"/>
  <c r="AI38" i="8"/>
  <c r="AC49" i="8"/>
  <c r="T38" i="8"/>
  <c r="AF49" i="8"/>
  <c r="Q38" i="8"/>
  <c r="AF36" i="8"/>
  <c r="AI43" i="8"/>
  <c r="AF43" i="8"/>
  <c r="Q43" i="8"/>
  <c r="T43" i="8"/>
  <c r="W43" i="8"/>
  <c r="Z43" i="8"/>
  <c r="AC43" i="8"/>
  <c r="AF48" i="8"/>
  <c r="AI48" i="8"/>
  <c r="AC48" i="8"/>
  <c r="Q48" i="8"/>
  <c r="T48" i="8"/>
  <c r="W48" i="8"/>
  <c r="Z48" i="8"/>
  <c r="Q37" i="8"/>
  <c r="T37" i="8"/>
  <c r="W37" i="8"/>
  <c r="Z37" i="8"/>
  <c r="AC37" i="8"/>
  <c r="AF37" i="8"/>
  <c r="AI37" i="8"/>
  <c r="AI19" i="8"/>
  <c r="Q19" i="8"/>
  <c r="T19" i="8"/>
  <c r="AF19" i="8"/>
  <c r="W19" i="8"/>
  <c r="Z19" i="8"/>
  <c r="AC19" i="8"/>
  <c r="AI31" i="8"/>
  <c r="Q31" i="8"/>
  <c r="T31" i="8"/>
  <c r="W31" i="8"/>
  <c r="Z31" i="8"/>
  <c r="AC31" i="8"/>
  <c r="AF31" i="8"/>
  <c r="Z30" i="8"/>
  <c r="Q30" i="8"/>
  <c r="T30" i="8"/>
  <c r="W30" i="8"/>
  <c r="AC30" i="8"/>
  <c r="AF30" i="8"/>
  <c r="AI30" i="8"/>
  <c r="AC29" i="8"/>
  <c r="AF29" i="8"/>
  <c r="AI29" i="8"/>
  <c r="W29" i="8"/>
  <c r="Z29" i="8"/>
  <c r="Q29" i="8"/>
  <c r="T29" i="8"/>
  <c r="T20" i="8"/>
  <c r="W20" i="8"/>
  <c r="Z20" i="8"/>
  <c r="AC20" i="8"/>
  <c r="AF20" i="8"/>
  <c r="AI20" i="8"/>
  <c r="Q20" i="8"/>
  <c r="T32" i="8"/>
  <c r="W32" i="8"/>
  <c r="Z32" i="8"/>
  <c r="AC32" i="8"/>
  <c r="AI32" i="8"/>
  <c r="AF32" i="8"/>
  <c r="Q32" i="8"/>
  <c r="AL35" i="8" l="1"/>
  <c r="AM35" i="8" s="1"/>
  <c r="AL25" i="8"/>
  <c r="AM25" i="8" s="1"/>
  <c r="AL50" i="8"/>
  <c r="AM50" i="8" s="1"/>
  <c r="AL34" i="8"/>
  <c r="AM34" i="8" s="1"/>
  <c r="AL22" i="8"/>
  <c r="AM22" i="8" s="1"/>
  <c r="AL23" i="8"/>
  <c r="AM23" i="8" s="1"/>
  <c r="AL28" i="8"/>
  <c r="AM28" i="8" s="1"/>
  <c r="AL21" i="8"/>
  <c r="AM21" i="8" s="1"/>
  <c r="AL40" i="8"/>
  <c r="AM40" i="8" s="1"/>
  <c r="AL47" i="8"/>
  <c r="AM47" i="8" s="1"/>
  <c r="AL41" i="8"/>
  <c r="AM41" i="8" s="1"/>
  <c r="AL45" i="8"/>
  <c r="AM45" i="8" s="1"/>
  <c r="AL46" i="8"/>
  <c r="AM46" i="8" s="1"/>
  <c r="AL42" i="8"/>
  <c r="AM42" i="8" s="1"/>
  <c r="AL39" i="8"/>
  <c r="AM39" i="8" s="1"/>
  <c r="AL33" i="8"/>
  <c r="AM33" i="8" s="1"/>
  <c r="AL26" i="8"/>
  <c r="AM26" i="8" s="1"/>
  <c r="AL44" i="8"/>
  <c r="AM44" i="8" s="1"/>
  <c r="AL49" i="8"/>
  <c r="AM49" i="8" s="1"/>
  <c r="AL24" i="8"/>
  <c r="AM24" i="8" s="1"/>
  <c r="AL38" i="8"/>
  <c r="AM38" i="8" s="1"/>
  <c r="AL27" i="8"/>
  <c r="AM27" i="8" s="1"/>
  <c r="AL36" i="8"/>
  <c r="AM36" i="8" s="1"/>
  <c r="AL37" i="8"/>
  <c r="AM37" i="8" s="1"/>
  <c r="AL43" i="8"/>
  <c r="AM43" i="8" s="1"/>
  <c r="AL48" i="8"/>
  <c r="AM48" i="8" s="1"/>
  <c r="AL20" i="8"/>
  <c r="AM20" i="8" s="1"/>
  <c r="AL29" i="8"/>
  <c r="AM29" i="8" s="1"/>
  <c r="AL31" i="8"/>
  <c r="AM31" i="8" s="1"/>
  <c r="AL19" i="8"/>
  <c r="AM19" i="8" s="1"/>
  <c r="AL32" i="8"/>
  <c r="AM32" i="8" s="1"/>
  <c r="AL30" i="8"/>
  <c r="AM30" i="8" s="1"/>
  <c r="J19" i="2" l="1"/>
  <c r="J25" i="2"/>
  <c r="J26" i="2"/>
  <c r="J27" i="2"/>
  <c r="J28" i="2"/>
  <c r="H20" i="2"/>
  <c r="J20" i="2" s="1"/>
  <c r="H21" i="2"/>
  <c r="J21" i="2" s="1"/>
  <c r="H22" i="2"/>
  <c r="J22" i="2" s="1"/>
  <c r="H23" i="2"/>
  <c r="J23" i="2" s="1"/>
  <c r="H24" i="2"/>
  <c r="J24" i="2" s="1"/>
  <c r="H25" i="2"/>
  <c r="H26" i="2"/>
  <c r="H27" i="2"/>
  <c r="H28" i="2"/>
  <c r="H29" i="2"/>
  <c r="J29" i="2" s="1"/>
  <c r="H30" i="2"/>
  <c r="J30" i="2" s="1"/>
  <c r="H31" i="2"/>
  <c r="J31" i="2" s="1"/>
  <c r="H32" i="2"/>
  <c r="J32" i="2" s="1"/>
  <c r="H33" i="2"/>
  <c r="J33" i="2" s="1"/>
  <c r="H34" i="2"/>
  <c r="J34" i="2" s="1"/>
  <c r="H35" i="2"/>
  <c r="J35" i="2" s="1"/>
  <c r="H17" i="2"/>
  <c r="J17" i="2" s="1"/>
  <c r="H18" i="2"/>
  <c r="J18" i="2" s="1"/>
  <c r="H19" i="2"/>
  <c r="X21" i="9" l="1"/>
  <c r="X20" i="9"/>
  <c r="Y19" i="9"/>
  <c r="Z19" i="9" s="1"/>
  <c r="X19" i="9"/>
  <c r="X18" i="9"/>
  <c r="X17" i="9"/>
  <c r="X16" i="9"/>
  <c r="X15" i="9"/>
  <c r="X14" i="9"/>
  <c r="X13" i="9"/>
  <c r="X12" i="9"/>
  <c r="X11" i="9"/>
  <c r="X10" i="9"/>
  <c r="V21" i="9"/>
  <c r="T21" i="9"/>
  <c r="R21" i="9"/>
  <c r="P21" i="9"/>
  <c r="N21" i="9"/>
  <c r="L21" i="9"/>
  <c r="J21" i="9"/>
  <c r="H21" i="9"/>
  <c r="V20" i="9"/>
  <c r="T20" i="9"/>
  <c r="R20" i="9"/>
  <c r="P20" i="9"/>
  <c r="N20" i="9"/>
  <c r="L20" i="9"/>
  <c r="J20" i="9"/>
  <c r="Y20" i="9" s="1"/>
  <c r="Z20" i="9" s="1"/>
  <c r="H20" i="9"/>
  <c r="V19" i="9"/>
  <c r="T19" i="9"/>
  <c r="R19" i="9"/>
  <c r="P19" i="9"/>
  <c r="N19" i="9"/>
  <c r="L19" i="9"/>
  <c r="J19" i="9"/>
  <c r="H19" i="9"/>
  <c r="V18" i="9"/>
  <c r="T18" i="9"/>
  <c r="R18" i="9"/>
  <c r="P18" i="9"/>
  <c r="N18" i="9"/>
  <c r="L18" i="9"/>
  <c r="J18" i="9"/>
  <c r="H18" i="9"/>
  <c r="V17" i="9"/>
  <c r="T17" i="9"/>
  <c r="R17" i="9"/>
  <c r="P17" i="9"/>
  <c r="N17" i="9"/>
  <c r="L17" i="9"/>
  <c r="J17" i="9"/>
  <c r="H17" i="9"/>
  <c r="V16" i="9"/>
  <c r="T16" i="9"/>
  <c r="R16" i="9"/>
  <c r="P16" i="9"/>
  <c r="N16" i="9"/>
  <c r="L16" i="9"/>
  <c r="J16" i="9"/>
  <c r="H16" i="9"/>
  <c r="V15" i="9"/>
  <c r="T15" i="9"/>
  <c r="R15" i="9"/>
  <c r="Y15" i="9" s="1"/>
  <c r="Z15" i="9" s="1"/>
  <c r="P15" i="9"/>
  <c r="N15" i="9"/>
  <c r="L15" i="9"/>
  <c r="J15" i="9"/>
  <c r="H15" i="9"/>
  <c r="V14" i="9"/>
  <c r="T14" i="9"/>
  <c r="R14" i="9"/>
  <c r="P14" i="9"/>
  <c r="N14" i="9"/>
  <c r="L14" i="9"/>
  <c r="J14" i="9"/>
  <c r="Y14" i="9" s="1"/>
  <c r="Z14" i="9" s="1"/>
  <c r="H14" i="9"/>
  <c r="V13" i="9"/>
  <c r="T13" i="9"/>
  <c r="R13" i="9"/>
  <c r="P13" i="9"/>
  <c r="N13" i="9"/>
  <c r="L13" i="9"/>
  <c r="J13" i="9"/>
  <c r="H13" i="9"/>
  <c r="V12" i="9"/>
  <c r="T12" i="9"/>
  <c r="R12" i="9"/>
  <c r="P12" i="9"/>
  <c r="N12" i="9"/>
  <c r="L12" i="9"/>
  <c r="J12" i="9"/>
  <c r="H12" i="9"/>
  <c r="V11" i="9"/>
  <c r="T11" i="9"/>
  <c r="R11" i="9"/>
  <c r="P11" i="9"/>
  <c r="N11" i="9"/>
  <c r="L11" i="9"/>
  <c r="J11" i="9"/>
  <c r="H11" i="9"/>
  <c r="V10" i="9"/>
  <c r="T10" i="9"/>
  <c r="R10" i="9"/>
  <c r="P10" i="9"/>
  <c r="N10" i="9"/>
  <c r="L10" i="9"/>
  <c r="J10" i="9"/>
  <c r="H10" i="9"/>
  <c r="D23" i="9"/>
  <c r="F21" i="9"/>
  <c r="Y21" i="9" s="1"/>
  <c r="Z21" i="9" s="1"/>
  <c r="F20" i="9"/>
  <c r="F19" i="9"/>
  <c r="F18" i="9"/>
  <c r="Y18" i="9" s="1"/>
  <c r="Z18" i="9" s="1"/>
  <c r="F17" i="9"/>
  <c r="Y17" i="9" s="1"/>
  <c r="Z17" i="9" s="1"/>
  <c r="F16" i="9"/>
  <c r="Y16" i="9" s="1"/>
  <c r="Z16" i="9" s="1"/>
  <c r="F15" i="9"/>
  <c r="F14" i="9"/>
  <c r="F13" i="9"/>
  <c r="Y13" i="9" s="1"/>
  <c r="Z13" i="9" s="1"/>
  <c r="F12" i="9"/>
  <c r="Y12" i="9" s="1"/>
  <c r="Z12" i="9" s="1"/>
  <c r="F11" i="9"/>
  <c r="Y11" i="9" s="1"/>
  <c r="Z11" i="9" s="1"/>
  <c r="F10" i="9"/>
  <c r="F23" i="9" s="1"/>
  <c r="B2" i="16" s="1"/>
  <c r="Y10" i="9" l="1"/>
  <c r="Z10" i="9" s="1"/>
  <c r="H1442" i="2"/>
  <c r="J1442" i="2" s="1"/>
  <c r="J1468" i="2" s="1"/>
  <c r="H1477" i="2" s="1"/>
  <c r="F72" i="9"/>
  <c r="H72" i="9"/>
  <c r="J72" i="9"/>
  <c r="L72" i="9"/>
  <c r="N72" i="9"/>
  <c r="P72" i="9"/>
  <c r="Y72" i="9" s="1"/>
  <c r="R72" i="9"/>
  <c r="T72" i="9"/>
  <c r="V72" i="9"/>
  <c r="F73" i="9"/>
  <c r="H73" i="9"/>
  <c r="J73" i="9"/>
  <c r="L73" i="9"/>
  <c r="N73" i="9"/>
  <c r="P73" i="9"/>
  <c r="R73" i="9"/>
  <c r="T73" i="9"/>
  <c r="Y73" i="9" s="1"/>
  <c r="Z73" i="9" s="1"/>
  <c r="V73" i="9"/>
  <c r="F74" i="9"/>
  <c r="H74" i="9"/>
  <c r="J74" i="9"/>
  <c r="L74" i="9"/>
  <c r="N74" i="9"/>
  <c r="P74" i="9"/>
  <c r="R74" i="9"/>
  <c r="T74" i="9"/>
  <c r="V74" i="9"/>
  <c r="Y74" i="9"/>
  <c r="Z74" i="9" s="1"/>
  <c r="F75" i="9"/>
  <c r="Y75" i="9" s="1"/>
  <c r="H75" i="9"/>
  <c r="J75" i="9"/>
  <c r="L75" i="9"/>
  <c r="N75" i="9"/>
  <c r="P75" i="9"/>
  <c r="R75" i="9"/>
  <c r="T75" i="9"/>
  <c r="V75" i="9"/>
  <c r="F76" i="9"/>
  <c r="H76" i="9"/>
  <c r="J76" i="9"/>
  <c r="L76" i="9"/>
  <c r="N76" i="9"/>
  <c r="P76" i="9"/>
  <c r="R76" i="9"/>
  <c r="T76" i="9"/>
  <c r="V76" i="9"/>
  <c r="F77" i="9"/>
  <c r="H77" i="9"/>
  <c r="J77" i="9"/>
  <c r="L77" i="9"/>
  <c r="N77" i="9"/>
  <c r="P77" i="9"/>
  <c r="R77" i="9"/>
  <c r="T77" i="9"/>
  <c r="V77" i="9"/>
  <c r="F78" i="9"/>
  <c r="H78" i="9"/>
  <c r="J78" i="9"/>
  <c r="L78" i="9"/>
  <c r="N78" i="9"/>
  <c r="P78" i="9"/>
  <c r="R78" i="9"/>
  <c r="T78" i="9"/>
  <c r="V78" i="9"/>
  <c r="F79" i="9"/>
  <c r="H79" i="9"/>
  <c r="J79" i="9"/>
  <c r="L79" i="9"/>
  <c r="N79" i="9"/>
  <c r="P79" i="9"/>
  <c r="R79" i="9"/>
  <c r="T79" i="9"/>
  <c r="V79" i="9"/>
  <c r="Y79" i="9"/>
  <c r="Z79" i="9" s="1"/>
  <c r="X69" i="9"/>
  <c r="X70" i="9"/>
  <c r="X71" i="9"/>
  <c r="X72" i="9"/>
  <c r="X73" i="9"/>
  <c r="X74" i="9"/>
  <c r="X75" i="9"/>
  <c r="X76" i="9"/>
  <c r="X77" i="9"/>
  <c r="X78" i="9"/>
  <c r="X79" i="9"/>
  <c r="AK18" i="8"/>
  <c r="AK51" i="8"/>
  <c r="AK52" i="8"/>
  <c r="AK53" i="8"/>
  <c r="AK54" i="8"/>
  <c r="AK55" i="8"/>
  <c r="AK56" i="8"/>
  <c r="AK57" i="8"/>
  <c r="AK58" i="8"/>
  <c r="AK59" i="8"/>
  <c r="AK17" i="8"/>
  <c r="K17" i="8"/>
  <c r="J60" i="8"/>
  <c r="H476" i="2"/>
  <c r="H960" i="2"/>
  <c r="G41" i="18"/>
  <c r="AI39" i="18"/>
  <c r="K39" i="18"/>
  <c r="AA39" i="18"/>
  <c r="I39" i="18"/>
  <c r="AI38" i="18"/>
  <c r="K38" i="18"/>
  <c r="AA38" i="18"/>
  <c r="I38" i="18"/>
  <c r="AI37" i="18"/>
  <c r="AA37" i="18"/>
  <c r="K37" i="18"/>
  <c r="W37" i="18"/>
  <c r="I37" i="18"/>
  <c r="AI36" i="18"/>
  <c r="K36" i="18"/>
  <c r="I36" i="18"/>
  <c r="AI35" i="18"/>
  <c r="K35" i="18"/>
  <c r="AA35" i="18" s="1"/>
  <c r="I35" i="18"/>
  <c r="AI34" i="18"/>
  <c r="K34" i="18"/>
  <c r="AA34" i="18"/>
  <c r="I34" i="18"/>
  <c r="AI33" i="18"/>
  <c r="AA33" i="18"/>
  <c r="K33" i="18"/>
  <c r="W33" i="18" s="1"/>
  <c r="I33" i="18"/>
  <c r="AI32" i="18"/>
  <c r="K32" i="18"/>
  <c r="O32" i="18" s="1"/>
  <c r="I32" i="18"/>
  <c r="AI31" i="18"/>
  <c r="K31" i="18"/>
  <c r="S31" i="18" s="1"/>
  <c r="I31" i="18"/>
  <c r="AI30" i="18"/>
  <c r="K30" i="18"/>
  <c r="AA30" i="18" s="1"/>
  <c r="I30" i="18"/>
  <c r="AI29" i="18"/>
  <c r="K29" i="18"/>
  <c r="AC29" i="18" s="1"/>
  <c r="I29" i="18"/>
  <c r="AI28" i="18"/>
  <c r="K28" i="18"/>
  <c r="I28" i="18"/>
  <c r="AI27" i="18"/>
  <c r="Y27" i="18"/>
  <c r="S27" i="18"/>
  <c r="K27" i="18"/>
  <c r="W27" i="18" s="1"/>
  <c r="AC27" i="18"/>
  <c r="I27" i="18"/>
  <c r="AI26" i="18"/>
  <c r="K26" i="18"/>
  <c r="M26" i="18"/>
  <c r="I26" i="18"/>
  <c r="AI25" i="18"/>
  <c r="K25" i="18"/>
  <c r="AC25" i="18"/>
  <c r="I25" i="18"/>
  <c r="AI24" i="18"/>
  <c r="K24" i="18"/>
  <c r="AC24" i="18"/>
  <c r="I24" i="18"/>
  <c r="AI23" i="18"/>
  <c r="K23" i="18"/>
  <c r="AC23" i="18"/>
  <c r="I23" i="18"/>
  <c r="AI22" i="18"/>
  <c r="K22" i="18"/>
  <c r="W22" i="18" s="1"/>
  <c r="I22" i="18"/>
  <c r="AI21" i="18"/>
  <c r="K21" i="18"/>
  <c r="AC21" i="18"/>
  <c r="I21" i="18"/>
  <c r="AI20" i="18"/>
  <c r="K20" i="18"/>
  <c r="I20" i="18"/>
  <c r="AI19" i="18"/>
  <c r="K19" i="18"/>
  <c r="AG19" i="18" s="1"/>
  <c r="I19" i="18"/>
  <c r="AI18" i="18"/>
  <c r="K18" i="18"/>
  <c r="AC18" i="18"/>
  <c r="I18" i="18"/>
  <c r="AI17" i="18"/>
  <c r="K17" i="18"/>
  <c r="I17" i="18"/>
  <c r="AI16" i="18"/>
  <c r="K16" i="18"/>
  <c r="U16" i="18" s="1"/>
  <c r="I16" i="18"/>
  <c r="AI15" i="18"/>
  <c r="K15" i="18"/>
  <c r="AC15" i="18" s="1"/>
  <c r="I15" i="18"/>
  <c r="AI14" i="18"/>
  <c r="K14" i="18"/>
  <c r="AC14" i="18"/>
  <c r="I14" i="18"/>
  <c r="AI13" i="18"/>
  <c r="K13" i="18"/>
  <c r="W13" i="18"/>
  <c r="I13" i="18"/>
  <c r="AI12" i="18"/>
  <c r="K12" i="18"/>
  <c r="AC12" i="18" s="1"/>
  <c r="I12" i="18"/>
  <c r="AI11" i="18"/>
  <c r="K11" i="18"/>
  <c r="AC11" i="18"/>
  <c r="I11" i="18"/>
  <c r="AI10" i="18"/>
  <c r="K10" i="18"/>
  <c r="AA10" i="18"/>
  <c r="I10" i="18"/>
  <c r="AI9" i="18"/>
  <c r="I9" i="18"/>
  <c r="K9" i="18"/>
  <c r="AF7" i="18"/>
  <c r="AD7" i="18"/>
  <c r="AB7" i="18"/>
  <c r="Z7" i="18"/>
  <c r="X7" i="18"/>
  <c r="L7" i="18"/>
  <c r="AF4" i="18"/>
  <c r="AD4" i="18"/>
  <c r="AB4" i="18"/>
  <c r="Z4" i="18"/>
  <c r="X4" i="18"/>
  <c r="L4" i="18"/>
  <c r="AC10" i="18"/>
  <c r="S26" i="18"/>
  <c r="Y38" i="18"/>
  <c r="AC13" i="18"/>
  <c r="Y26" i="18"/>
  <c r="Y34" i="18"/>
  <c r="AC22" i="18"/>
  <c r="AA26" i="18"/>
  <c r="Y37" i="18"/>
  <c r="W26" i="18"/>
  <c r="M18" i="18"/>
  <c r="S23" i="18"/>
  <c r="S18" i="18"/>
  <c r="S19" i="18"/>
  <c r="W25" i="18"/>
  <c r="Y32" i="18"/>
  <c r="S14" i="18"/>
  <c r="W18" i="18"/>
  <c r="W21" i="18"/>
  <c r="Y23" i="18"/>
  <c r="AA32" i="18"/>
  <c r="W39" i="18"/>
  <c r="S10" i="18"/>
  <c r="S11" i="18"/>
  <c r="W14" i="18"/>
  <c r="W15" i="18"/>
  <c r="Y18" i="18"/>
  <c r="AC26" i="18"/>
  <c r="Y31" i="18"/>
  <c r="Y39" i="18"/>
  <c r="W10" i="18"/>
  <c r="W11" i="18"/>
  <c r="Y14" i="18"/>
  <c r="Y15" i="18"/>
  <c r="AA18" i="18"/>
  <c r="W34" i="18"/>
  <c r="W38" i="18"/>
  <c r="M14" i="18"/>
  <c r="W23" i="18"/>
  <c r="M10" i="18"/>
  <c r="S15" i="18"/>
  <c r="Y10" i="18"/>
  <c r="Y11" i="18"/>
  <c r="AA14" i="18"/>
  <c r="U9" i="18"/>
  <c r="AG9" i="18"/>
  <c r="Q9" i="18"/>
  <c r="AE9" i="18"/>
  <c r="O9" i="18"/>
  <c r="AA9" i="18"/>
  <c r="W9" i="18"/>
  <c r="AC9" i="18"/>
  <c r="Y9" i="18"/>
  <c r="S9" i="18"/>
  <c r="M9" i="18"/>
  <c r="M24" i="18"/>
  <c r="S12" i="18"/>
  <c r="U13" i="18"/>
  <c r="AG13" i="18"/>
  <c r="Q13" i="18"/>
  <c r="AE13" i="18"/>
  <c r="O13" i="18"/>
  <c r="O17" i="18"/>
  <c r="U21" i="18"/>
  <c r="AG21" i="18"/>
  <c r="Q21" i="18"/>
  <c r="AE21" i="18"/>
  <c r="O21" i="18"/>
  <c r="S24" i="18"/>
  <c r="U25" i="18"/>
  <c r="AG25" i="18"/>
  <c r="Q25" i="18"/>
  <c r="AE25" i="18"/>
  <c r="O25" i="18"/>
  <c r="AJ25" i="18" s="1"/>
  <c r="AK25" i="18" s="1"/>
  <c r="U29" i="18"/>
  <c r="Q29" i="18"/>
  <c r="AE29" i="18"/>
  <c r="AA11" i="18"/>
  <c r="W12" i="18"/>
  <c r="M13" i="18"/>
  <c r="AA15" i="18"/>
  <c r="W16" i="18"/>
  <c r="AA19" i="18"/>
  <c r="M21" i="18"/>
  <c r="AA23" i="18"/>
  <c r="W24" i="18"/>
  <c r="M25" i="18"/>
  <c r="AA27" i="18"/>
  <c r="AG30" i="18"/>
  <c r="AE30" i="18"/>
  <c r="AC30" i="18"/>
  <c r="AG32" i="18"/>
  <c r="Q32" i="18"/>
  <c r="AE32" i="18"/>
  <c r="AC32" i="18"/>
  <c r="O33" i="18"/>
  <c r="M33" i="18"/>
  <c r="U34" i="18"/>
  <c r="AG34" i="18"/>
  <c r="Q34" i="18"/>
  <c r="AE34" i="18"/>
  <c r="O34" i="18"/>
  <c r="AC34" i="18"/>
  <c r="AJ34" i="18" s="1"/>
  <c r="AK34" i="18" s="1"/>
  <c r="M34" i="18"/>
  <c r="Q35" i="18"/>
  <c r="AE35" i="18"/>
  <c r="M35" i="18"/>
  <c r="U37" i="18"/>
  <c r="AG37" i="18"/>
  <c r="Q37" i="18"/>
  <c r="AE37" i="18"/>
  <c r="O37" i="18"/>
  <c r="AC37" i="18"/>
  <c r="M37" i="18"/>
  <c r="U38" i="18"/>
  <c r="AG38" i="18"/>
  <c r="Q38" i="18"/>
  <c r="AE38" i="18"/>
  <c r="O38" i="18"/>
  <c r="AC38" i="18"/>
  <c r="M38" i="18"/>
  <c r="U39" i="18"/>
  <c r="AJ39" i="18" s="1"/>
  <c r="AK39" i="18" s="1"/>
  <c r="AG39" i="18"/>
  <c r="Q39" i="18"/>
  <c r="AE39" i="18"/>
  <c r="O39" i="18"/>
  <c r="AC39" i="18"/>
  <c r="M39" i="18"/>
  <c r="U10" i="18"/>
  <c r="AG10" i="18"/>
  <c r="Q10" i="18"/>
  <c r="AE10" i="18"/>
  <c r="O10" i="18"/>
  <c r="Y12" i="18"/>
  <c r="S13" i="18"/>
  <c r="U14" i="18"/>
  <c r="AG14" i="18"/>
  <c r="Q14" i="18"/>
  <c r="AE14" i="18"/>
  <c r="O14" i="18"/>
  <c r="U18" i="18"/>
  <c r="AG18" i="18"/>
  <c r="Q18" i="18"/>
  <c r="AE18" i="18"/>
  <c r="AJ18" i="18" s="1"/>
  <c r="O18" i="18"/>
  <c r="S21" i="18"/>
  <c r="O22" i="18"/>
  <c r="Y24" i="18"/>
  <c r="S25" i="18"/>
  <c r="U26" i="18"/>
  <c r="AG26" i="18"/>
  <c r="Q26" i="18"/>
  <c r="AE26" i="18"/>
  <c r="O26" i="18"/>
  <c r="S29" i="18"/>
  <c r="S32" i="18"/>
  <c r="S33" i="18"/>
  <c r="S34" i="18"/>
  <c r="S35" i="18"/>
  <c r="S37" i="18"/>
  <c r="S38" i="18"/>
  <c r="S39" i="18"/>
  <c r="AE28" i="18"/>
  <c r="M12" i="18"/>
  <c r="U11" i="18"/>
  <c r="AG11" i="18"/>
  <c r="Q11" i="18"/>
  <c r="AE11" i="18"/>
  <c r="O11" i="18"/>
  <c r="Y13" i="18"/>
  <c r="U15" i="18"/>
  <c r="AG15" i="18"/>
  <c r="Q15" i="18"/>
  <c r="AE15" i="18"/>
  <c r="O15" i="18"/>
  <c r="AC16" i="18"/>
  <c r="U19" i="18"/>
  <c r="Q19" i="18"/>
  <c r="Y21" i="18"/>
  <c r="U23" i="18"/>
  <c r="AG23" i="18"/>
  <c r="Q23" i="18"/>
  <c r="AE23" i="18"/>
  <c r="O23" i="18"/>
  <c r="Y25" i="18"/>
  <c r="U27" i="18"/>
  <c r="AG27" i="18"/>
  <c r="Q27" i="18"/>
  <c r="AE27" i="18"/>
  <c r="O27" i="18"/>
  <c r="Y29" i="18"/>
  <c r="U12" i="18"/>
  <c r="AG12" i="18"/>
  <c r="Q12" i="18"/>
  <c r="AE12" i="18"/>
  <c r="O12" i="18"/>
  <c r="U24" i="18"/>
  <c r="AG24" i="18"/>
  <c r="Q24" i="18"/>
  <c r="AE24" i="18"/>
  <c r="O24" i="18"/>
  <c r="M16" i="18"/>
  <c r="AA12" i="18"/>
  <c r="AA16" i="18"/>
  <c r="AA24" i="18"/>
  <c r="M11" i="18"/>
  <c r="AA13" i="18"/>
  <c r="M15" i="18"/>
  <c r="M19" i="18"/>
  <c r="AA21" i="18"/>
  <c r="M23" i="18"/>
  <c r="AA25" i="18"/>
  <c r="M27" i="18"/>
  <c r="AA29" i="18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K18" i="18"/>
  <c r="AJ24" i="18"/>
  <c r="AK24" i="18" s="1"/>
  <c r="A14" i="16"/>
  <c r="A13" i="16"/>
  <c r="H1779" i="2"/>
  <c r="H1770" i="2"/>
  <c r="J1770" i="2" s="1"/>
  <c r="H1769" i="2"/>
  <c r="J1769" i="2"/>
  <c r="H1768" i="2"/>
  <c r="J1768" i="2"/>
  <c r="H1767" i="2"/>
  <c r="J1767" i="2"/>
  <c r="H1766" i="2"/>
  <c r="J1766" i="2" s="1"/>
  <c r="H1765" i="2"/>
  <c r="J1765" i="2" s="1"/>
  <c r="H1764" i="2"/>
  <c r="J1764" i="2"/>
  <c r="H1763" i="2"/>
  <c r="J1763" i="2"/>
  <c r="H1762" i="2"/>
  <c r="J1762" i="2" s="1"/>
  <c r="H1761" i="2"/>
  <c r="J1761" i="2"/>
  <c r="H1760" i="2"/>
  <c r="J1760" i="2"/>
  <c r="H1759" i="2"/>
  <c r="J1759" i="2" s="1"/>
  <c r="H1758" i="2"/>
  <c r="J1758" i="2" s="1"/>
  <c r="H1757" i="2"/>
  <c r="J1757" i="2"/>
  <c r="H1756" i="2"/>
  <c r="J1756" i="2"/>
  <c r="H1750" i="2"/>
  <c r="J1750" i="2"/>
  <c r="H1749" i="2"/>
  <c r="J1749" i="2" s="1"/>
  <c r="H1748" i="2"/>
  <c r="J1748" i="2" s="1"/>
  <c r="H1747" i="2"/>
  <c r="J1747" i="2"/>
  <c r="H1746" i="2"/>
  <c r="J1746" i="2"/>
  <c r="H1745" i="2"/>
  <c r="J1745" i="2"/>
  <c r="J1771" i="2" s="1"/>
  <c r="H1780" i="2" s="1"/>
  <c r="H1736" i="2"/>
  <c r="J1727" i="2"/>
  <c r="H1727" i="2"/>
  <c r="J1726" i="2"/>
  <c r="H1726" i="2"/>
  <c r="H1725" i="2"/>
  <c r="J1725" i="2" s="1"/>
  <c r="J1724" i="2"/>
  <c r="H1724" i="2"/>
  <c r="J1723" i="2"/>
  <c r="H1723" i="2"/>
  <c r="J1722" i="2"/>
  <c r="H1722" i="2"/>
  <c r="J1721" i="2"/>
  <c r="H1721" i="2"/>
  <c r="J1720" i="2"/>
  <c r="H1720" i="2"/>
  <c r="H1719" i="2"/>
  <c r="J1719" i="2" s="1"/>
  <c r="J1718" i="2"/>
  <c r="H1718" i="2"/>
  <c r="J1717" i="2"/>
  <c r="H1717" i="2"/>
  <c r="J1716" i="2"/>
  <c r="H1716" i="2"/>
  <c r="J1715" i="2"/>
  <c r="H1715" i="2"/>
  <c r="J1714" i="2"/>
  <c r="H1714" i="2"/>
  <c r="H1713" i="2"/>
  <c r="J1713" i="2" s="1"/>
  <c r="H1707" i="2"/>
  <c r="J1707" i="2" s="1"/>
  <c r="H1706" i="2"/>
  <c r="J1706" i="2" s="1"/>
  <c r="H1705" i="2"/>
  <c r="J1705" i="2" s="1"/>
  <c r="H1704" i="2"/>
  <c r="J1704" i="2" s="1"/>
  <c r="H1703" i="2"/>
  <c r="J1703" i="2" s="1"/>
  <c r="H1702" i="2"/>
  <c r="J1702" i="2"/>
  <c r="H1693" i="2"/>
  <c r="H1684" i="2"/>
  <c r="J1684" i="2" s="1"/>
  <c r="H1683" i="2"/>
  <c r="J1683" i="2"/>
  <c r="H1682" i="2"/>
  <c r="J1682" i="2"/>
  <c r="H1681" i="2"/>
  <c r="J1681" i="2" s="1"/>
  <c r="J1680" i="2"/>
  <c r="H1680" i="2"/>
  <c r="H1679" i="2"/>
  <c r="J1679" i="2"/>
  <c r="H1678" i="2"/>
  <c r="J1678" i="2"/>
  <c r="J1685" i="2" s="1"/>
  <c r="H1694" i="2" s="1"/>
  <c r="H1677" i="2"/>
  <c r="J1677" i="2" s="1"/>
  <c r="H1676" i="2"/>
  <c r="J1676" i="2" s="1"/>
  <c r="H1675" i="2"/>
  <c r="J1675" i="2"/>
  <c r="H1674" i="2"/>
  <c r="J1674" i="2" s="1"/>
  <c r="H1673" i="2"/>
  <c r="J1673" i="2" s="1"/>
  <c r="H1672" i="2"/>
  <c r="J1672" i="2" s="1"/>
  <c r="H1671" i="2"/>
  <c r="J1671" i="2"/>
  <c r="H1670" i="2"/>
  <c r="J1670" i="2"/>
  <c r="H1664" i="2"/>
  <c r="J1664" i="2"/>
  <c r="H1663" i="2"/>
  <c r="J1663" i="2" s="1"/>
  <c r="H1662" i="2"/>
  <c r="J1662" i="2"/>
  <c r="H1661" i="2"/>
  <c r="J1661" i="2"/>
  <c r="H1660" i="2"/>
  <c r="J1660" i="2" s="1"/>
  <c r="H1659" i="2"/>
  <c r="J1659" i="2"/>
  <c r="H1650" i="2"/>
  <c r="J1641" i="2"/>
  <c r="H1641" i="2"/>
  <c r="H1640" i="2"/>
  <c r="J1640" i="2"/>
  <c r="J1639" i="2"/>
  <c r="H1639" i="2"/>
  <c r="H1638" i="2"/>
  <c r="J1638" i="2" s="1"/>
  <c r="J1637" i="2"/>
  <c r="H1637" i="2"/>
  <c r="H1636" i="2"/>
  <c r="J1636" i="2" s="1"/>
  <c r="J1635" i="2"/>
  <c r="H1635" i="2"/>
  <c r="H1634" i="2"/>
  <c r="J1634" i="2"/>
  <c r="J1633" i="2"/>
  <c r="H1633" i="2"/>
  <c r="H1632" i="2"/>
  <c r="J1632" i="2" s="1"/>
  <c r="J1631" i="2"/>
  <c r="H1631" i="2"/>
  <c r="H1630" i="2"/>
  <c r="J1630" i="2" s="1"/>
  <c r="J1629" i="2"/>
  <c r="H1629" i="2"/>
  <c r="H1628" i="2"/>
  <c r="J1628" i="2"/>
  <c r="J1627" i="2"/>
  <c r="H1627" i="2"/>
  <c r="H1621" i="2"/>
  <c r="J1621" i="2" s="1"/>
  <c r="H1620" i="2"/>
  <c r="J1620" i="2" s="1"/>
  <c r="H1619" i="2"/>
  <c r="J1619" i="2" s="1"/>
  <c r="H1618" i="2"/>
  <c r="J1618" i="2" s="1"/>
  <c r="H1617" i="2"/>
  <c r="J1617" i="2"/>
  <c r="J1616" i="2"/>
  <c r="H1616" i="2"/>
  <c r="H1607" i="2"/>
  <c r="H1598" i="2"/>
  <c r="J1598" i="2"/>
  <c r="H1597" i="2"/>
  <c r="J1597" i="2"/>
  <c r="H1596" i="2"/>
  <c r="J1596" i="2" s="1"/>
  <c r="H1595" i="2"/>
  <c r="J1595" i="2" s="1"/>
  <c r="H1594" i="2"/>
  <c r="J1594" i="2"/>
  <c r="H1593" i="2"/>
  <c r="J1593" i="2"/>
  <c r="H1592" i="2"/>
  <c r="J1592" i="2" s="1"/>
  <c r="H1591" i="2"/>
  <c r="J1591" i="2"/>
  <c r="H1590" i="2"/>
  <c r="J1590" i="2"/>
  <c r="H1589" i="2"/>
  <c r="J1589" i="2" s="1"/>
  <c r="H1588" i="2"/>
  <c r="J1588" i="2" s="1"/>
  <c r="H1587" i="2"/>
  <c r="J1587" i="2"/>
  <c r="H1586" i="2"/>
  <c r="J1586" i="2"/>
  <c r="H1585" i="2"/>
  <c r="J1585" i="2"/>
  <c r="H1584" i="2"/>
  <c r="J1584" i="2" s="1"/>
  <c r="H1578" i="2"/>
  <c r="J1578" i="2" s="1"/>
  <c r="H1577" i="2"/>
  <c r="J1577" i="2"/>
  <c r="J1599" i="2" s="1"/>
  <c r="H1608" i="2" s="1"/>
  <c r="H1576" i="2"/>
  <c r="J1576" i="2"/>
  <c r="H1575" i="2"/>
  <c r="J1575" i="2"/>
  <c r="H1574" i="2"/>
  <c r="J1574" i="2"/>
  <c r="H1573" i="2"/>
  <c r="J1573" i="2"/>
  <c r="H1564" i="2"/>
  <c r="H1555" i="2"/>
  <c r="J1555" i="2"/>
  <c r="H1554" i="2"/>
  <c r="J1554" i="2" s="1"/>
  <c r="J1553" i="2"/>
  <c r="H1553" i="2"/>
  <c r="J1552" i="2"/>
  <c r="H1552" i="2"/>
  <c r="H1551" i="2"/>
  <c r="J1551" i="2" s="1"/>
  <c r="H1550" i="2"/>
  <c r="J1550" i="2" s="1"/>
  <c r="H1549" i="2"/>
  <c r="J1549" i="2" s="1"/>
  <c r="J1548" i="2"/>
  <c r="H1548" i="2"/>
  <c r="H1547" i="2"/>
  <c r="J1547" i="2" s="1"/>
  <c r="H1546" i="2"/>
  <c r="J1546" i="2" s="1"/>
  <c r="J1545" i="2"/>
  <c r="H1545" i="2"/>
  <c r="J1544" i="2"/>
  <c r="H1544" i="2"/>
  <c r="H1543" i="2"/>
  <c r="J1543" i="2"/>
  <c r="H1542" i="2"/>
  <c r="J1542" i="2" s="1"/>
  <c r="J1541" i="2"/>
  <c r="H1541" i="2"/>
  <c r="H1535" i="2"/>
  <c r="J1535" i="2" s="1"/>
  <c r="H1534" i="2"/>
  <c r="J1534" i="2" s="1"/>
  <c r="H1533" i="2"/>
  <c r="J1533" i="2" s="1"/>
  <c r="H1532" i="2"/>
  <c r="J1532" i="2"/>
  <c r="H1531" i="2"/>
  <c r="J1531" i="2" s="1"/>
  <c r="H1530" i="2"/>
  <c r="J1530" i="2" s="1"/>
  <c r="H1520" i="2"/>
  <c r="H1511" i="2"/>
  <c r="J1511" i="2"/>
  <c r="H1510" i="2"/>
  <c r="J1510" i="2"/>
  <c r="J1509" i="2"/>
  <c r="H1509" i="2"/>
  <c r="H1508" i="2"/>
  <c r="J1508" i="2"/>
  <c r="H1507" i="2"/>
  <c r="J1507" i="2"/>
  <c r="H1506" i="2"/>
  <c r="J1506" i="2"/>
  <c r="H1505" i="2"/>
  <c r="J1505" i="2" s="1"/>
  <c r="H1504" i="2"/>
  <c r="J1504" i="2"/>
  <c r="H1503" i="2"/>
  <c r="J1503" i="2" s="1"/>
  <c r="H1502" i="2"/>
  <c r="J1502" i="2"/>
  <c r="J1512" i="2" s="1"/>
  <c r="H1521" i="2" s="1"/>
  <c r="H1501" i="2"/>
  <c r="J1501" i="2" s="1"/>
  <c r="H1500" i="2"/>
  <c r="J1500" i="2"/>
  <c r="H1499" i="2"/>
  <c r="J1499" i="2"/>
  <c r="H1498" i="2"/>
  <c r="J1498" i="2"/>
  <c r="J1497" i="2"/>
  <c r="H1497" i="2"/>
  <c r="H1491" i="2"/>
  <c r="J1491" i="2"/>
  <c r="H1490" i="2"/>
  <c r="J1490" i="2"/>
  <c r="H1489" i="2"/>
  <c r="J1489" i="2"/>
  <c r="H1488" i="2"/>
  <c r="J1488" i="2"/>
  <c r="H1487" i="2"/>
  <c r="J1487" i="2"/>
  <c r="H1486" i="2"/>
  <c r="J1486" i="2" s="1"/>
  <c r="H1476" i="2"/>
  <c r="J1467" i="2"/>
  <c r="H1467" i="2"/>
  <c r="H1466" i="2"/>
  <c r="J1466" i="2" s="1"/>
  <c r="J1465" i="2"/>
  <c r="H1465" i="2"/>
  <c r="H1464" i="2"/>
  <c r="J1464" i="2" s="1"/>
  <c r="J1463" i="2"/>
  <c r="H1463" i="2"/>
  <c r="H1462" i="2"/>
  <c r="J1462" i="2"/>
  <c r="J1461" i="2"/>
  <c r="H1461" i="2"/>
  <c r="H1460" i="2"/>
  <c r="J1460" i="2" s="1"/>
  <c r="J1459" i="2"/>
  <c r="H1459" i="2"/>
  <c r="H1458" i="2"/>
  <c r="J1458" i="2" s="1"/>
  <c r="J1457" i="2"/>
  <c r="H1457" i="2"/>
  <c r="H1456" i="2"/>
  <c r="J1456" i="2"/>
  <c r="J1455" i="2"/>
  <c r="H1455" i="2"/>
  <c r="H1454" i="2"/>
  <c r="J1454" i="2" s="1"/>
  <c r="J1453" i="2"/>
  <c r="H1453" i="2"/>
  <c r="H1447" i="2"/>
  <c r="J1447" i="2" s="1"/>
  <c r="H1446" i="2"/>
  <c r="J1446" i="2" s="1"/>
  <c r="H1445" i="2"/>
  <c r="J1445" i="2"/>
  <c r="H1444" i="2"/>
  <c r="J1444" i="2" s="1"/>
  <c r="H1443" i="2"/>
  <c r="J1443" i="2" s="1"/>
  <c r="H1433" i="2"/>
  <c r="H1424" i="2"/>
  <c r="J1424" i="2"/>
  <c r="H1423" i="2"/>
  <c r="J1423" i="2"/>
  <c r="J1422" i="2"/>
  <c r="H1422" i="2"/>
  <c r="H1421" i="2"/>
  <c r="J1421" i="2"/>
  <c r="H1420" i="2"/>
  <c r="J1420" i="2"/>
  <c r="H1419" i="2"/>
  <c r="J1419" i="2"/>
  <c r="H1418" i="2"/>
  <c r="J1418" i="2" s="1"/>
  <c r="H1417" i="2"/>
  <c r="J1417" i="2"/>
  <c r="H1416" i="2"/>
  <c r="J1416" i="2" s="1"/>
  <c r="H1415" i="2"/>
  <c r="J1415" i="2"/>
  <c r="H1414" i="2"/>
  <c r="J1414" i="2" s="1"/>
  <c r="H1413" i="2"/>
  <c r="J1413" i="2"/>
  <c r="H1412" i="2"/>
  <c r="J1412" i="2"/>
  <c r="H1411" i="2"/>
  <c r="J1411" i="2"/>
  <c r="J1410" i="2"/>
  <c r="H1410" i="2"/>
  <c r="H1404" i="2"/>
  <c r="J1404" i="2"/>
  <c r="H1403" i="2"/>
  <c r="J1403" i="2"/>
  <c r="H1402" i="2"/>
  <c r="J1402" i="2"/>
  <c r="H1401" i="2"/>
  <c r="J1401" i="2"/>
  <c r="H1400" i="2"/>
  <c r="J1400" i="2"/>
  <c r="H1399" i="2"/>
  <c r="J1399" i="2" s="1"/>
  <c r="H1390" i="2"/>
  <c r="J1381" i="2"/>
  <c r="H1381" i="2"/>
  <c r="H1380" i="2"/>
  <c r="J1380" i="2" s="1"/>
  <c r="J1379" i="2"/>
  <c r="H1379" i="2"/>
  <c r="J1378" i="2"/>
  <c r="H1378" i="2"/>
  <c r="J1377" i="2"/>
  <c r="H1377" i="2"/>
  <c r="H1376" i="2"/>
  <c r="J1376" i="2"/>
  <c r="J1375" i="2"/>
  <c r="H1375" i="2"/>
  <c r="J1374" i="2"/>
  <c r="H1374" i="2"/>
  <c r="J1373" i="2"/>
  <c r="H1373" i="2"/>
  <c r="H1372" i="2"/>
  <c r="J1372" i="2" s="1"/>
  <c r="J1371" i="2"/>
  <c r="H1371" i="2"/>
  <c r="H1370" i="2"/>
  <c r="J1370" i="2" s="1"/>
  <c r="J1369" i="2"/>
  <c r="H1369" i="2"/>
  <c r="H1368" i="2"/>
  <c r="J1368" i="2" s="1"/>
  <c r="J1367" i="2"/>
  <c r="H1367" i="2"/>
  <c r="H1361" i="2"/>
  <c r="J1361" i="2" s="1"/>
  <c r="H1360" i="2"/>
  <c r="J1360" i="2" s="1"/>
  <c r="J1382" i="2" s="1"/>
  <c r="H1391" i="2" s="1"/>
  <c r="H1359" i="2"/>
  <c r="J1359" i="2"/>
  <c r="H1358" i="2"/>
  <c r="J1358" i="2" s="1"/>
  <c r="H1357" i="2"/>
  <c r="J1357" i="2" s="1"/>
  <c r="H1356" i="2"/>
  <c r="J1356" i="2" s="1"/>
  <c r="H1347" i="2"/>
  <c r="H1338" i="2"/>
  <c r="J1338" i="2"/>
  <c r="H1337" i="2"/>
  <c r="J1337" i="2" s="1"/>
  <c r="H1336" i="2"/>
  <c r="J1336" i="2" s="1"/>
  <c r="H1335" i="2"/>
  <c r="J1335" i="2"/>
  <c r="H1334" i="2"/>
  <c r="J1334" i="2"/>
  <c r="H1333" i="2"/>
  <c r="J1333" i="2"/>
  <c r="H1332" i="2"/>
  <c r="J1332" i="2" s="1"/>
  <c r="H1331" i="2"/>
  <c r="J1331" i="2" s="1"/>
  <c r="H1330" i="2"/>
  <c r="J1330" i="2"/>
  <c r="H1329" i="2"/>
  <c r="J1329" i="2"/>
  <c r="H1328" i="2"/>
  <c r="J1328" i="2" s="1"/>
  <c r="H1327" i="2"/>
  <c r="J1327" i="2"/>
  <c r="H1326" i="2"/>
  <c r="J1326" i="2"/>
  <c r="H1325" i="2"/>
  <c r="J1325" i="2" s="1"/>
  <c r="H1324" i="2"/>
  <c r="J1324" i="2" s="1"/>
  <c r="H1318" i="2"/>
  <c r="J1318" i="2"/>
  <c r="H1317" i="2"/>
  <c r="J1317" i="2"/>
  <c r="H1316" i="2"/>
  <c r="J1316" i="2"/>
  <c r="H1315" i="2"/>
  <c r="J1315" i="2" s="1"/>
  <c r="H1314" i="2"/>
  <c r="J1314" i="2" s="1"/>
  <c r="H1313" i="2"/>
  <c r="J1313" i="2"/>
  <c r="H1304" i="2"/>
  <c r="J1295" i="2"/>
  <c r="H1295" i="2"/>
  <c r="H1294" i="2"/>
  <c r="J1294" i="2" s="1"/>
  <c r="J1293" i="2"/>
  <c r="H1293" i="2"/>
  <c r="H1292" i="2"/>
  <c r="J1292" i="2" s="1"/>
  <c r="H1291" i="2"/>
  <c r="J1291" i="2" s="1"/>
  <c r="H1290" i="2"/>
  <c r="J1290" i="2" s="1"/>
  <c r="J1289" i="2"/>
  <c r="H1289" i="2"/>
  <c r="H1288" i="2"/>
  <c r="J1288" i="2" s="1"/>
  <c r="J1287" i="2"/>
  <c r="H1287" i="2"/>
  <c r="H1286" i="2"/>
  <c r="J1286" i="2" s="1"/>
  <c r="H1285" i="2"/>
  <c r="J1285" i="2" s="1"/>
  <c r="H1284" i="2"/>
  <c r="J1284" i="2" s="1"/>
  <c r="J1283" i="2"/>
  <c r="H1283" i="2"/>
  <c r="H1282" i="2"/>
  <c r="J1282" i="2" s="1"/>
  <c r="J1281" i="2"/>
  <c r="H1281" i="2"/>
  <c r="H1275" i="2"/>
  <c r="J1275" i="2" s="1"/>
  <c r="H1274" i="2"/>
  <c r="J1274" i="2"/>
  <c r="H1273" i="2"/>
  <c r="J1273" i="2" s="1"/>
  <c r="H1272" i="2"/>
  <c r="J1272" i="2" s="1"/>
  <c r="H1271" i="2"/>
  <c r="J1271" i="2" s="1"/>
  <c r="H1270" i="2"/>
  <c r="J1270" i="2" s="1"/>
  <c r="J1296" i="2" s="1"/>
  <c r="H1305" i="2" s="1"/>
  <c r="H1261" i="2"/>
  <c r="H1252" i="2"/>
  <c r="J1252" i="2" s="1"/>
  <c r="H1251" i="2"/>
  <c r="J1251" i="2"/>
  <c r="H1250" i="2"/>
  <c r="J1250" i="2" s="1"/>
  <c r="H1249" i="2"/>
  <c r="J1249" i="2" s="1"/>
  <c r="H1248" i="2"/>
  <c r="J1248" i="2"/>
  <c r="H1247" i="2"/>
  <c r="J1247" i="2"/>
  <c r="J1246" i="2"/>
  <c r="H1246" i="2"/>
  <c r="H1245" i="2"/>
  <c r="J1245" i="2" s="1"/>
  <c r="H1244" i="2"/>
  <c r="J1244" i="2"/>
  <c r="H1243" i="2"/>
  <c r="J1243" i="2"/>
  <c r="H1242" i="2"/>
  <c r="J1242" i="2" s="1"/>
  <c r="H1241" i="2"/>
  <c r="J1241" i="2" s="1"/>
  <c r="H1240" i="2"/>
  <c r="J1240" i="2" s="1"/>
  <c r="H1239" i="2"/>
  <c r="J1239" i="2"/>
  <c r="H1238" i="2"/>
  <c r="J1238" i="2" s="1"/>
  <c r="H1232" i="2"/>
  <c r="J1232" i="2"/>
  <c r="H1231" i="2"/>
  <c r="J1231" i="2"/>
  <c r="H1230" i="2"/>
  <c r="J1230" i="2"/>
  <c r="H1229" i="2"/>
  <c r="J1229" i="2" s="1"/>
  <c r="H1228" i="2"/>
  <c r="J1228" i="2"/>
  <c r="H1227" i="2"/>
  <c r="J1227" i="2"/>
  <c r="H1218" i="2"/>
  <c r="H1209" i="2"/>
  <c r="J1209" i="2" s="1"/>
  <c r="H1208" i="2"/>
  <c r="J1208" i="2" s="1"/>
  <c r="J1207" i="2"/>
  <c r="H1207" i="2"/>
  <c r="H1206" i="2"/>
  <c r="J1206" i="2"/>
  <c r="H1205" i="2"/>
  <c r="J1205" i="2" s="1"/>
  <c r="H1204" i="2"/>
  <c r="J1204" i="2" s="1"/>
  <c r="J1203" i="2"/>
  <c r="H1203" i="2"/>
  <c r="H1202" i="2"/>
  <c r="J1202" i="2" s="1"/>
  <c r="H1201" i="2"/>
  <c r="J1201" i="2" s="1"/>
  <c r="H1200" i="2"/>
  <c r="J1200" i="2"/>
  <c r="J1199" i="2"/>
  <c r="H1199" i="2"/>
  <c r="H1198" i="2"/>
  <c r="J1198" i="2" s="1"/>
  <c r="H1197" i="2"/>
  <c r="J1197" i="2" s="1"/>
  <c r="H1196" i="2"/>
  <c r="J1196" i="2" s="1"/>
  <c r="J1195" i="2"/>
  <c r="H1195" i="2"/>
  <c r="H1189" i="2"/>
  <c r="J1189" i="2"/>
  <c r="H1188" i="2"/>
  <c r="J1188" i="2" s="1"/>
  <c r="H1187" i="2"/>
  <c r="J1187" i="2" s="1"/>
  <c r="J1186" i="2"/>
  <c r="H1186" i="2"/>
  <c r="H1185" i="2"/>
  <c r="J1185" i="2" s="1"/>
  <c r="H1184" i="2"/>
  <c r="J1184" i="2" s="1"/>
  <c r="H1175" i="2"/>
  <c r="H1166" i="2"/>
  <c r="J1166" i="2"/>
  <c r="H1165" i="2"/>
  <c r="J1165" i="2"/>
  <c r="H1164" i="2"/>
  <c r="J1164" i="2" s="1"/>
  <c r="H1163" i="2"/>
  <c r="J1163" i="2" s="1"/>
  <c r="H1162" i="2"/>
  <c r="J1162" i="2"/>
  <c r="H1161" i="2"/>
  <c r="J1161" i="2" s="1"/>
  <c r="H1160" i="2"/>
  <c r="J1160" i="2" s="1"/>
  <c r="H1159" i="2"/>
  <c r="J1159" i="2" s="1"/>
  <c r="H1158" i="2"/>
  <c r="J1158" i="2"/>
  <c r="H1157" i="2"/>
  <c r="J1157" i="2"/>
  <c r="H1156" i="2"/>
  <c r="J1156" i="2" s="1"/>
  <c r="J1155" i="2"/>
  <c r="H1155" i="2"/>
  <c r="H1154" i="2"/>
  <c r="J1154" i="2"/>
  <c r="H1153" i="2"/>
  <c r="J1153" i="2"/>
  <c r="H1152" i="2"/>
  <c r="J1152" i="2" s="1"/>
  <c r="H1146" i="2"/>
  <c r="J1146" i="2"/>
  <c r="H1145" i="2"/>
  <c r="J1145" i="2"/>
  <c r="H1144" i="2"/>
  <c r="J1144" i="2" s="1"/>
  <c r="H1143" i="2"/>
  <c r="J1143" i="2"/>
  <c r="H1142" i="2"/>
  <c r="J1142" i="2"/>
  <c r="H1141" i="2"/>
  <c r="J1141" i="2"/>
  <c r="H1132" i="2"/>
  <c r="H1123" i="2"/>
  <c r="J1123" i="2" s="1"/>
  <c r="H1122" i="2"/>
  <c r="J1122" i="2" s="1"/>
  <c r="H1121" i="2"/>
  <c r="J1121" i="2" s="1"/>
  <c r="J1120" i="2"/>
  <c r="H1120" i="2"/>
  <c r="H1119" i="2"/>
  <c r="J1119" i="2" s="1"/>
  <c r="H1118" i="2"/>
  <c r="J1118" i="2" s="1"/>
  <c r="J1117" i="2"/>
  <c r="H1117" i="2"/>
  <c r="J1116" i="2"/>
  <c r="H1116" i="2"/>
  <c r="H1115" i="2"/>
  <c r="J1115" i="2"/>
  <c r="H1114" i="2"/>
  <c r="J1114" i="2" s="1"/>
  <c r="J1113" i="2"/>
  <c r="H1113" i="2"/>
  <c r="J1112" i="2"/>
  <c r="H1112" i="2"/>
  <c r="H1111" i="2"/>
  <c r="J1111" i="2" s="1"/>
  <c r="H1110" i="2"/>
  <c r="J1110" i="2" s="1"/>
  <c r="H1109" i="2"/>
  <c r="J1109" i="2" s="1"/>
  <c r="J1103" i="2"/>
  <c r="H1103" i="2"/>
  <c r="H1102" i="2"/>
  <c r="J1102" i="2" s="1"/>
  <c r="H1101" i="2"/>
  <c r="J1101" i="2" s="1"/>
  <c r="J1100" i="2"/>
  <c r="J1124" i="2" s="1"/>
  <c r="H1133" i="2" s="1"/>
  <c r="H1100" i="2"/>
  <c r="H1099" i="2"/>
  <c r="J1099" i="2" s="1"/>
  <c r="H1098" i="2"/>
  <c r="J1098" i="2"/>
  <c r="H1089" i="2"/>
  <c r="H1080" i="2"/>
  <c r="J1080" i="2"/>
  <c r="H1079" i="2"/>
  <c r="J1079" i="2"/>
  <c r="H1078" i="2"/>
  <c r="J1078" i="2" s="1"/>
  <c r="H1077" i="2"/>
  <c r="J1077" i="2" s="1"/>
  <c r="H1076" i="2"/>
  <c r="J1076" i="2" s="1"/>
  <c r="H1075" i="2"/>
  <c r="J1075" i="2"/>
  <c r="H1074" i="2"/>
  <c r="J1074" i="2" s="1"/>
  <c r="H1073" i="2"/>
  <c r="J1073" i="2" s="1"/>
  <c r="H1072" i="2"/>
  <c r="J1072" i="2"/>
  <c r="H1071" i="2"/>
  <c r="J1071" i="2"/>
  <c r="J1070" i="2"/>
  <c r="H1070" i="2"/>
  <c r="H1069" i="2"/>
  <c r="J1069" i="2" s="1"/>
  <c r="H1068" i="2"/>
  <c r="J1068" i="2"/>
  <c r="H1067" i="2"/>
  <c r="J1067" i="2"/>
  <c r="H1066" i="2"/>
  <c r="J1066" i="2" s="1"/>
  <c r="H1060" i="2"/>
  <c r="J1060" i="2"/>
  <c r="H1059" i="2"/>
  <c r="J1059" i="2" s="1"/>
  <c r="H1058" i="2"/>
  <c r="J1058" i="2"/>
  <c r="H1057" i="2"/>
  <c r="J1057" i="2"/>
  <c r="H1056" i="2"/>
  <c r="J1056" i="2" s="1"/>
  <c r="J1081" i="2" s="1"/>
  <c r="H1090" i="2" s="1"/>
  <c r="H1055" i="2"/>
  <c r="J1055" i="2"/>
  <c r="H1046" i="2"/>
  <c r="H1037" i="2"/>
  <c r="J1037" i="2" s="1"/>
  <c r="H1036" i="2"/>
  <c r="J1036" i="2"/>
  <c r="J1035" i="2"/>
  <c r="H1035" i="2"/>
  <c r="J1034" i="2"/>
  <c r="H1034" i="2"/>
  <c r="H1033" i="2"/>
  <c r="J1033" i="2" s="1"/>
  <c r="H1032" i="2"/>
  <c r="J1032" i="2" s="1"/>
  <c r="J1031" i="2"/>
  <c r="H1031" i="2"/>
  <c r="H1030" i="2"/>
  <c r="J1030" i="2" s="1"/>
  <c r="H1029" i="2"/>
  <c r="J1029" i="2" s="1"/>
  <c r="H1028" i="2"/>
  <c r="J1028" i="2" s="1"/>
  <c r="J1027" i="2"/>
  <c r="H1027" i="2"/>
  <c r="J1026" i="2"/>
  <c r="H1026" i="2"/>
  <c r="H1025" i="2"/>
  <c r="J1025" i="2" s="1"/>
  <c r="H1024" i="2"/>
  <c r="J1024" i="2"/>
  <c r="J1023" i="2"/>
  <c r="H1023" i="2"/>
  <c r="H1017" i="2"/>
  <c r="J1017" i="2" s="1"/>
  <c r="H1016" i="2"/>
  <c r="J1016" i="2" s="1"/>
  <c r="H1015" i="2"/>
  <c r="J1015" i="2" s="1"/>
  <c r="H1014" i="2"/>
  <c r="J1014" i="2" s="1"/>
  <c r="H1013" i="2"/>
  <c r="J1013" i="2"/>
  <c r="H1012" i="2"/>
  <c r="J1012" i="2" s="1"/>
  <c r="H1003" i="2"/>
  <c r="H994" i="2"/>
  <c r="J994" i="2" s="1"/>
  <c r="H993" i="2"/>
  <c r="J993" i="2"/>
  <c r="H992" i="2"/>
  <c r="J992" i="2" s="1"/>
  <c r="H991" i="2"/>
  <c r="J991" i="2" s="1"/>
  <c r="H990" i="2"/>
  <c r="J990" i="2" s="1"/>
  <c r="H989" i="2"/>
  <c r="J989" i="2"/>
  <c r="H988" i="2"/>
  <c r="J988" i="2" s="1"/>
  <c r="H987" i="2"/>
  <c r="J987" i="2"/>
  <c r="H986" i="2"/>
  <c r="J986" i="2" s="1"/>
  <c r="H985" i="2"/>
  <c r="J985" i="2" s="1"/>
  <c r="H984" i="2"/>
  <c r="J984" i="2" s="1"/>
  <c r="H983" i="2"/>
  <c r="J983" i="2"/>
  <c r="H982" i="2"/>
  <c r="J982" i="2" s="1"/>
  <c r="H981" i="2"/>
  <c r="J981" i="2"/>
  <c r="H980" i="2"/>
  <c r="J980" i="2" s="1"/>
  <c r="H974" i="2"/>
  <c r="J974" i="2" s="1"/>
  <c r="H973" i="2"/>
  <c r="J973" i="2"/>
  <c r="H972" i="2"/>
  <c r="J972" i="2"/>
  <c r="H971" i="2"/>
  <c r="J971" i="2"/>
  <c r="H970" i="2"/>
  <c r="J970" i="2"/>
  <c r="H969" i="2"/>
  <c r="J969" i="2"/>
  <c r="J995" i="2" s="1"/>
  <c r="H1004" i="2" s="1"/>
  <c r="J951" i="2"/>
  <c r="H951" i="2"/>
  <c r="H950" i="2"/>
  <c r="J950" i="2"/>
  <c r="H949" i="2"/>
  <c r="J949" i="2" s="1"/>
  <c r="H948" i="2"/>
  <c r="J948" i="2"/>
  <c r="H947" i="2"/>
  <c r="J947" i="2" s="1"/>
  <c r="H946" i="2"/>
  <c r="J946" i="2"/>
  <c r="J945" i="2"/>
  <c r="H945" i="2"/>
  <c r="H944" i="2"/>
  <c r="J944" i="2"/>
  <c r="H943" i="2"/>
  <c r="J943" i="2" s="1"/>
  <c r="H942" i="2"/>
  <c r="J942" i="2"/>
  <c r="H941" i="2"/>
  <c r="J941" i="2" s="1"/>
  <c r="H940" i="2"/>
  <c r="J940" i="2"/>
  <c r="J939" i="2"/>
  <c r="H939" i="2"/>
  <c r="H938" i="2"/>
  <c r="J938" i="2"/>
  <c r="H937" i="2"/>
  <c r="J937" i="2" s="1"/>
  <c r="H931" i="2"/>
  <c r="J931" i="2"/>
  <c r="H930" i="2"/>
  <c r="J930" i="2"/>
  <c r="H929" i="2"/>
  <c r="J929" i="2"/>
  <c r="H928" i="2"/>
  <c r="J928" i="2" s="1"/>
  <c r="H927" i="2"/>
  <c r="J927" i="2"/>
  <c r="H926" i="2"/>
  <c r="J926" i="2"/>
  <c r="H917" i="2"/>
  <c r="H908" i="2"/>
  <c r="J908" i="2" s="1"/>
  <c r="H907" i="2"/>
  <c r="J907" i="2"/>
  <c r="J906" i="2"/>
  <c r="H906" i="2"/>
  <c r="H905" i="2"/>
  <c r="J905" i="2" s="1"/>
  <c r="H904" i="2"/>
  <c r="J904" i="2" s="1"/>
  <c r="H903" i="2"/>
  <c r="J903" i="2"/>
  <c r="H902" i="2"/>
  <c r="J902" i="2" s="1"/>
  <c r="H901" i="2"/>
  <c r="J901" i="2" s="1"/>
  <c r="J900" i="2"/>
  <c r="H900" i="2"/>
  <c r="H899" i="2"/>
  <c r="J899" i="2"/>
  <c r="H898" i="2"/>
  <c r="J898" i="2" s="1"/>
  <c r="H897" i="2"/>
  <c r="J897" i="2" s="1"/>
  <c r="H896" i="2"/>
  <c r="J896" i="2" s="1"/>
  <c r="H895" i="2"/>
  <c r="J895" i="2"/>
  <c r="J894" i="2"/>
  <c r="H894" i="2"/>
  <c r="H888" i="2"/>
  <c r="J888" i="2"/>
  <c r="H887" i="2"/>
  <c r="J887" i="2"/>
  <c r="H886" i="2"/>
  <c r="J886" i="2"/>
  <c r="H885" i="2"/>
  <c r="J885" i="2"/>
  <c r="H884" i="2"/>
  <c r="J884" i="2" s="1"/>
  <c r="H883" i="2"/>
  <c r="J883" i="2" s="1"/>
  <c r="J909" i="2" s="1"/>
  <c r="H918" i="2" s="1"/>
  <c r="H873" i="2"/>
  <c r="H864" i="2"/>
  <c r="J864" i="2" s="1"/>
  <c r="H863" i="2"/>
  <c r="J863" i="2" s="1"/>
  <c r="J862" i="2"/>
  <c r="H862" i="2"/>
  <c r="H861" i="2"/>
  <c r="J861" i="2" s="1"/>
  <c r="H860" i="2"/>
  <c r="J860" i="2" s="1"/>
  <c r="H859" i="2"/>
  <c r="J859" i="2"/>
  <c r="J858" i="2"/>
  <c r="H858" i="2"/>
  <c r="H857" i="2"/>
  <c r="J857" i="2" s="1"/>
  <c r="H856" i="2"/>
  <c r="J856" i="2" s="1"/>
  <c r="H855" i="2"/>
  <c r="J855" i="2" s="1"/>
  <c r="J854" i="2"/>
  <c r="H854" i="2"/>
  <c r="H853" i="2"/>
  <c r="J853" i="2"/>
  <c r="H852" i="2"/>
  <c r="J852" i="2" s="1"/>
  <c r="H851" i="2"/>
  <c r="J851" i="2" s="1"/>
  <c r="J850" i="2"/>
  <c r="H850" i="2"/>
  <c r="H844" i="2"/>
  <c r="J844" i="2" s="1"/>
  <c r="H843" i="2"/>
  <c r="J843" i="2" s="1"/>
  <c r="H842" i="2"/>
  <c r="J842" i="2"/>
  <c r="H841" i="2"/>
  <c r="J841" i="2" s="1"/>
  <c r="H840" i="2"/>
  <c r="J840" i="2" s="1"/>
  <c r="H839" i="2"/>
  <c r="J839" i="2" s="1"/>
  <c r="J865" i="2" s="1"/>
  <c r="H874" i="2" s="1"/>
  <c r="H828" i="2"/>
  <c r="H819" i="2"/>
  <c r="J819" i="2" s="1"/>
  <c r="H818" i="2"/>
  <c r="J818" i="2" s="1"/>
  <c r="H817" i="2"/>
  <c r="J817" i="2" s="1"/>
  <c r="H816" i="2"/>
  <c r="J816" i="2"/>
  <c r="H815" i="2"/>
  <c r="J815" i="2" s="1"/>
  <c r="H814" i="2"/>
  <c r="J814" i="2"/>
  <c r="H813" i="2"/>
  <c r="J813" i="2" s="1"/>
  <c r="H812" i="2"/>
  <c r="J812" i="2" s="1"/>
  <c r="H811" i="2"/>
  <c r="J811" i="2" s="1"/>
  <c r="H810" i="2"/>
  <c r="J810" i="2"/>
  <c r="H809" i="2"/>
  <c r="J809" i="2" s="1"/>
  <c r="H808" i="2"/>
  <c r="J808" i="2"/>
  <c r="H807" i="2"/>
  <c r="J807" i="2" s="1"/>
  <c r="H806" i="2"/>
  <c r="J806" i="2" s="1"/>
  <c r="H805" i="2"/>
  <c r="J805" i="2" s="1"/>
  <c r="H799" i="2"/>
  <c r="J799" i="2"/>
  <c r="H798" i="2"/>
  <c r="J798" i="2"/>
  <c r="H797" i="2"/>
  <c r="J797" i="2"/>
  <c r="H796" i="2"/>
  <c r="J796" i="2"/>
  <c r="H795" i="2"/>
  <c r="J795" i="2" s="1"/>
  <c r="H794" i="2"/>
  <c r="J794" i="2"/>
  <c r="J820" i="2" s="1"/>
  <c r="H829" i="2" s="1"/>
  <c r="H784" i="2"/>
  <c r="J775" i="2"/>
  <c r="H775" i="2"/>
  <c r="H774" i="2"/>
  <c r="J774" i="2" s="1"/>
  <c r="J773" i="2"/>
  <c r="H773" i="2"/>
  <c r="H772" i="2"/>
  <c r="J772" i="2" s="1"/>
  <c r="H771" i="2"/>
  <c r="J771" i="2" s="1"/>
  <c r="H770" i="2"/>
  <c r="J770" i="2" s="1"/>
  <c r="J769" i="2"/>
  <c r="H769" i="2"/>
  <c r="H768" i="2"/>
  <c r="J768" i="2" s="1"/>
  <c r="J776" i="2" s="1"/>
  <c r="H785" i="2" s="1"/>
  <c r="J767" i="2"/>
  <c r="H767" i="2"/>
  <c r="H766" i="2"/>
  <c r="J766" i="2" s="1"/>
  <c r="H765" i="2"/>
  <c r="J765" i="2" s="1"/>
  <c r="H764" i="2"/>
  <c r="J764" i="2" s="1"/>
  <c r="J763" i="2"/>
  <c r="H763" i="2"/>
  <c r="H762" i="2"/>
  <c r="J762" i="2" s="1"/>
  <c r="J761" i="2"/>
  <c r="H761" i="2"/>
  <c r="H755" i="2"/>
  <c r="J755" i="2" s="1"/>
  <c r="H754" i="2"/>
  <c r="J754" i="2"/>
  <c r="H753" i="2"/>
  <c r="J753" i="2" s="1"/>
  <c r="H752" i="2"/>
  <c r="J752" i="2" s="1"/>
  <c r="H751" i="2"/>
  <c r="J751" i="2" s="1"/>
  <c r="H750" i="2"/>
  <c r="J750" i="2" s="1"/>
  <c r="H740" i="2"/>
  <c r="J731" i="2"/>
  <c r="H731" i="2"/>
  <c r="H730" i="2"/>
  <c r="J730" i="2"/>
  <c r="H729" i="2"/>
  <c r="J729" i="2" s="1"/>
  <c r="H728" i="2"/>
  <c r="J728" i="2"/>
  <c r="H727" i="2"/>
  <c r="J727" i="2" s="1"/>
  <c r="H726" i="2"/>
  <c r="J726" i="2"/>
  <c r="J725" i="2"/>
  <c r="H725" i="2"/>
  <c r="H724" i="2"/>
  <c r="J724" i="2"/>
  <c r="H723" i="2"/>
  <c r="J723" i="2" s="1"/>
  <c r="H722" i="2"/>
  <c r="J722" i="2"/>
  <c r="H721" i="2"/>
  <c r="J721" i="2" s="1"/>
  <c r="J732" i="2" s="1"/>
  <c r="H741" i="2" s="1"/>
  <c r="H720" i="2"/>
  <c r="J720" i="2"/>
  <c r="J719" i="2"/>
  <c r="H719" i="2"/>
  <c r="H718" i="2"/>
  <c r="J718" i="2"/>
  <c r="H717" i="2"/>
  <c r="J717" i="2" s="1"/>
  <c r="H711" i="2"/>
  <c r="J711" i="2"/>
  <c r="H710" i="2"/>
  <c r="J710" i="2"/>
  <c r="H709" i="2"/>
  <c r="J709" i="2"/>
  <c r="J708" i="2"/>
  <c r="H708" i="2"/>
  <c r="H707" i="2"/>
  <c r="J707" i="2"/>
  <c r="H706" i="2"/>
  <c r="J706" i="2" s="1"/>
  <c r="H696" i="2"/>
  <c r="J687" i="2"/>
  <c r="H687" i="2"/>
  <c r="H686" i="2"/>
  <c r="J686" i="2" s="1"/>
  <c r="J685" i="2"/>
  <c r="H685" i="2"/>
  <c r="H684" i="2"/>
  <c r="J684" i="2"/>
  <c r="J683" i="2"/>
  <c r="H683" i="2"/>
  <c r="H682" i="2"/>
  <c r="J682" i="2" s="1"/>
  <c r="J681" i="2"/>
  <c r="H681" i="2"/>
  <c r="H680" i="2"/>
  <c r="J680" i="2" s="1"/>
  <c r="J679" i="2"/>
  <c r="H679" i="2"/>
  <c r="H678" i="2"/>
  <c r="J678" i="2"/>
  <c r="J677" i="2"/>
  <c r="H677" i="2"/>
  <c r="H676" i="2"/>
  <c r="J676" i="2"/>
  <c r="J675" i="2"/>
  <c r="H675" i="2"/>
  <c r="H674" i="2"/>
  <c r="J674" i="2" s="1"/>
  <c r="J673" i="2"/>
  <c r="H673" i="2"/>
  <c r="H667" i="2"/>
  <c r="J667" i="2"/>
  <c r="J666" i="2"/>
  <c r="H666" i="2"/>
  <c r="H665" i="2"/>
  <c r="J665" i="2" s="1"/>
  <c r="J688" i="2" s="1"/>
  <c r="H697" i="2" s="1"/>
  <c r="H664" i="2"/>
  <c r="J664" i="2" s="1"/>
  <c r="H663" i="2"/>
  <c r="J663" i="2" s="1"/>
  <c r="J662" i="2"/>
  <c r="H662" i="2"/>
  <c r="H651" i="2"/>
  <c r="H642" i="2"/>
  <c r="J642" i="2"/>
  <c r="H641" i="2"/>
  <c r="J641" i="2"/>
  <c r="H640" i="2"/>
  <c r="J640" i="2" s="1"/>
  <c r="H639" i="2"/>
  <c r="J639" i="2"/>
  <c r="H638" i="2"/>
  <c r="J638" i="2"/>
  <c r="H637" i="2"/>
  <c r="J637" i="2" s="1"/>
  <c r="H636" i="2"/>
  <c r="J636" i="2" s="1"/>
  <c r="H635" i="2"/>
  <c r="J635" i="2"/>
  <c r="H634" i="2"/>
  <c r="J634" i="2" s="1"/>
  <c r="H633" i="2"/>
  <c r="J633" i="2"/>
  <c r="H632" i="2"/>
  <c r="J632" i="2" s="1"/>
  <c r="H631" i="2"/>
  <c r="J631" i="2" s="1"/>
  <c r="H630" i="2"/>
  <c r="J630" i="2"/>
  <c r="H629" i="2"/>
  <c r="J629" i="2"/>
  <c r="J628" i="2"/>
  <c r="H628" i="2"/>
  <c r="H622" i="2"/>
  <c r="J622" i="2"/>
  <c r="H621" i="2"/>
  <c r="J621" i="2"/>
  <c r="H620" i="2"/>
  <c r="J620" i="2" s="1"/>
  <c r="H619" i="2"/>
  <c r="J619" i="2" s="1"/>
  <c r="H618" i="2"/>
  <c r="J618" i="2"/>
  <c r="H617" i="2"/>
  <c r="J617" i="2"/>
  <c r="H608" i="2"/>
  <c r="H599" i="2"/>
  <c r="J599" i="2" s="1"/>
  <c r="H598" i="2"/>
  <c r="J598" i="2" s="1"/>
  <c r="H597" i="2"/>
  <c r="J597" i="2" s="1"/>
  <c r="H596" i="2"/>
  <c r="J596" i="2" s="1"/>
  <c r="H595" i="2"/>
  <c r="J595" i="2" s="1"/>
  <c r="H594" i="2"/>
  <c r="J594" i="2" s="1"/>
  <c r="J593" i="2"/>
  <c r="H593" i="2"/>
  <c r="H592" i="2"/>
  <c r="J592" i="2" s="1"/>
  <c r="H591" i="2"/>
  <c r="J591" i="2"/>
  <c r="H590" i="2"/>
  <c r="J590" i="2" s="1"/>
  <c r="J589" i="2"/>
  <c r="H589" i="2"/>
  <c r="H588" i="2"/>
  <c r="J588" i="2" s="1"/>
  <c r="H587" i="2"/>
  <c r="J587" i="2" s="1"/>
  <c r="H586" i="2"/>
  <c r="J586" i="2" s="1"/>
  <c r="H585" i="2"/>
  <c r="J585" i="2" s="1"/>
  <c r="H579" i="2"/>
  <c r="J579" i="2" s="1"/>
  <c r="H578" i="2"/>
  <c r="J578" i="2" s="1"/>
  <c r="H577" i="2"/>
  <c r="J577" i="2" s="1"/>
  <c r="H576" i="2"/>
  <c r="J576" i="2" s="1"/>
  <c r="H575" i="2"/>
  <c r="J575" i="2" s="1"/>
  <c r="H574" i="2"/>
  <c r="J574" i="2"/>
  <c r="H564" i="2"/>
  <c r="H555" i="2"/>
  <c r="J555" i="2"/>
  <c r="H554" i="2"/>
  <c r="J554" i="2" s="1"/>
  <c r="H553" i="2"/>
  <c r="J553" i="2" s="1"/>
  <c r="H552" i="2"/>
  <c r="J552" i="2"/>
  <c r="H551" i="2"/>
  <c r="J551" i="2" s="1"/>
  <c r="H550" i="2"/>
  <c r="J550" i="2"/>
  <c r="H549" i="2"/>
  <c r="J549" i="2" s="1"/>
  <c r="H548" i="2"/>
  <c r="J548" i="2" s="1"/>
  <c r="H547" i="2"/>
  <c r="J547" i="2"/>
  <c r="H546" i="2"/>
  <c r="J546" i="2"/>
  <c r="J545" i="2"/>
  <c r="H545" i="2"/>
  <c r="H544" i="2"/>
  <c r="J544" i="2" s="1"/>
  <c r="H543" i="2"/>
  <c r="J543" i="2"/>
  <c r="H542" i="2"/>
  <c r="J542" i="2" s="1"/>
  <c r="H541" i="2"/>
  <c r="J541" i="2" s="1"/>
  <c r="H535" i="2"/>
  <c r="J535" i="2"/>
  <c r="H534" i="2"/>
  <c r="J534" i="2" s="1"/>
  <c r="H533" i="2"/>
  <c r="J533" i="2"/>
  <c r="H532" i="2"/>
  <c r="J532" i="2"/>
  <c r="H531" i="2"/>
  <c r="J531" i="2" s="1"/>
  <c r="H530" i="2"/>
  <c r="J530" i="2"/>
  <c r="H520" i="2"/>
  <c r="H511" i="2"/>
  <c r="J511" i="2" s="1"/>
  <c r="H510" i="2"/>
  <c r="J510" i="2"/>
  <c r="J509" i="2"/>
  <c r="H509" i="2"/>
  <c r="H508" i="2"/>
  <c r="J508" i="2"/>
  <c r="H507" i="2"/>
  <c r="J507" i="2" s="1"/>
  <c r="H506" i="2"/>
  <c r="J506" i="2" s="1"/>
  <c r="J505" i="2"/>
  <c r="H505" i="2"/>
  <c r="H504" i="2"/>
  <c r="J504" i="2"/>
  <c r="H503" i="2"/>
  <c r="J503" i="2" s="1"/>
  <c r="H502" i="2"/>
  <c r="J502" i="2"/>
  <c r="J501" i="2"/>
  <c r="H501" i="2"/>
  <c r="H500" i="2"/>
  <c r="J500" i="2" s="1"/>
  <c r="H499" i="2"/>
  <c r="J499" i="2"/>
  <c r="H498" i="2"/>
  <c r="J498" i="2"/>
  <c r="J497" i="2"/>
  <c r="H497" i="2"/>
  <c r="H491" i="2"/>
  <c r="J491" i="2" s="1"/>
  <c r="H490" i="2"/>
  <c r="J490" i="2" s="1"/>
  <c r="H489" i="2"/>
  <c r="J489" i="2" s="1"/>
  <c r="H488" i="2"/>
  <c r="J488" i="2"/>
  <c r="J512" i="2" s="1"/>
  <c r="H521" i="2" s="1"/>
  <c r="H487" i="2"/>
  <c r="J487" i="2"/>
  <c r="H486" i="2"/>
  <c r="J486" i="2" s="1"/>
  <c r="H467" i="2"/>
  <c r="J467" i="2" s="1"/>
  <c r="H466" i="2"/>
  <c r="J466" i="2" s="1"/>
  <c r="J465" i="2"/>
  <c r="H465" i="2"/>
  <c r="H464" i="2"/>
  <c r="J464" i="2"/>
  <c r="H463" i="2"/>
  <c r="J463" i="2" s="1"/>
  <c r="H462" i="2"/>
  <c r="J462" i="2" s="1"/>
  <c r="H461" i="2"/>
  <c r="J461" i="2" s="1"/>
  <c r="H460" i="2"/>
  <c r="J460" i="2" s="1"/>
  <c r="J459" i="2"/>
  <c r="H459" i="2"/>
  <c r="H458" i="2"/>
  <c r="J458" i="2"/>
  <c r="H457" i="2"/>
  <c r="J457" i="2" s="1"/>
  <c r="H456" i="2"/>
  <c r="J456" i="2" s="1"/>
  <c r="J455" i="2"/>
  <c r="H455" i="2"/>
  <c r="H454" i="2"/>
  <c r="J454" i="2" s="1"/>
  <c r="J453" i="2"/>
  <c r="H453" i="2"/>
  <c r="H447" i="2"/>
  <c r="J447" i="2" s="1"/>
  <c r="H446" i="2"/>
  <c r="J446" i="2"/>
  <c r="H445" i="2"/>
  <c r="J445" i="2" s="1"/>
  <c r="H444" i="2"/>
  <c r="J444" i="2"/>
  <c r="H443" i="2"/>
  <c r="J443" i="2" s="1"/>
  <c r="J442" i="2"/>
  <c r="H442" i="2"/>
  <c r="H433" i="2"/>
  <c r="J424" i="2"/>
  <c r="H424" i="2"/>
  <c r="H423" i="2"/>
  <c r="J423" i="2"/>
  <c r="H422" i="2"/>
  <c r="J422" i="2" s="1"/>
  <c r="J421" i="2"/>
  <c r="H421" i="2"/>
  <c r="H420" i="2"/>
  <c r="J420" i="2" s="1"/>
  <c r="H419" i="2"/>
  <c r="J419" i="2"/>
  <c r="J418" i="2"/>
  <c r="H418" i="2"/>
  <c r="H417" i="2"/>
  <c r="J417" i="2" s="1"/>
  <c r="H416" i="2"/>
  <c r="J416" i="2" s="1"/>
  <c r="H415" i="2"/>
  <c r="J415" i="2" s="1"/>
  <c r="H414" i="2"/>
  <c r="J414" i="2" s="1"/>
  <c r="H413" i="2"/>
  <c r="J413" i="2" s="1"/>
  <c r="J412" i="2"/>
  <c r="H412" i="2"/>
  <c r="H411" i="2"/>
  <c r="J411" i="2"/>
  <c r="H410" i="2"/>
  <c r="J410" i="2" s="1"/>
  <c r="H404" i="2"/>
  <c r="J404" i="2"/>
  <c r="H403" i="2"/>
  <c r="J403" i="2" s="1"/>
  <c r="H402" i="2"/>
  <c r="J402" i="2"/>
  <c r="J401" i="2"/>
  <c r="H401" i="2"/>
  <c r="H400" i="2"/>
  <c r="J400" i="2" s="1"/>
  <c r="H399" i="2"/>
  <c r="J399" i="2"/>
  <c r="H388" i="2"/>
  <c r="H379" i="2"/>
  <c r="J379" i="2" s="1"/>
  <c r="J378" i="2"/>
  <c r="H378" i="2"/>
  <c r="J377" i="2"/>
  <c r="H377" i="2"/>
  <c r="H376" i="2"/>
  <c r="J376" i="2"/>
  <c r="H375" i="2"/>
  <c r="J375" i="2" s="1"/>
  <c r="J374" i="2"/>
  <c r="H374" i="2"/>
  <c r="J373" i="2"/>
  <c r="H373" i="2"/>
  <c r="H372" i="2"/>
  <c r="J372" i="2" s="1"/>
  <c r="H371" i="2"/>
  <c r="J371" i="2" s="1"/>
  <c r="H370" i="2"/>
  <c r="J370" i="2" s="1"/>
  <c r="J369" i="2"/>
  <c r="H369" i="2"/>
  <c r="H368" i="2"/>
  <c r="J368" i="2"/>
  <c r="H367" i="2"/>
  <c r="J367" i="2" s="1"/>
  <c r="H366" i="2"/>
  <c r="J366" i="2" s="1"/>
  <c r="H365" i="2"/>
  <c r="J365" i="2" s="1"/>
  <c r="H359" i="2"/>
  <c r="J359" i="2"/>
  <c r="H358" i="2"/>
  <c r="J358" i="2" s="1"/>
  <c r="H357" i="2"/>
  <c r="J357" i="2" s="1"/>
  <c r="J356" i="2"/>
  <c r="H356" i="2"/>
  <c r="H355" i="2"/>
  <c r="J355" i="2"/>
  <c r="J380" i="2" s="1"/>
  <c r="H389" i="2" s="1"/>
  <c r="H354" i="2"/>
  <c r="J354" i="2"/>
  <c r="H344" i="2"/>
  <c r="H335" i="2"/>
  <c r="J335" i="2"/>
  <c r="H334" i="2"/>
  <c r="J334" i="2"/>
  <c r="H333" i="2"/>
  <c r="J333" i="2" s="1"/>
  <c r="H332" i="2"/>
  <c r="J332" i="2" s="1"/>
  <c r="H331" i="2"/>
  <c r="J331" i="2" s="1"/>
  <c r="H330" i="2"/>
  <c r="J330" i="2"/>
  <c r="H329" i="2"/>
  <c r="J329" i="2" s="1"/>
  <c r="H328" i="2"/>
  <c r="J328" i="2"/>
  <c r="H327" i="2"/>
  <c r="J327" i="2"/>
  <c r="H326" i="2"/>
  <c r="J326" i="2" s="1"/>
  <c r="J325" i="2"/>
  <c r="H325" i="2"/>
  <c r="H324" i="2"/>
  <c r="J324" i="2"/>
  <c r="H323" i="2"/>
  <c r="J323" i="2"/>
  <c r="H322" i="2"/>
  <c r="J322" i="2"/>
  <c r="H321" i="2"/>
  <c r="J321" i="2" s="1"/>
  <c r="H315" i="2"/>
  <c r="J315" i="2" s="1"/>
  <c r="H314" i="2"/>
  <c r="J314" i="2" s="1"/>
  <c r="H313" i="2"/>
  <c r="J313" i="2"/>
  <c r="H312" i="2"/>
  <c r="J312" i="2" s="1"/>
  <c r="H311" i="2"/>
  <c r="J311" i="2"/>
  <c r="H310" i="2"/>
  <c r="J310" i="2"/>
  <c r="H300" i="2"/>
  <c r="H291" i="2"/>
  <c r="J291" i="2"/>
  <c r="H290" i="2"/>
  <c r="J290" i="2"/>
  <c r="J289" i="2"/>
  <c r="H289" i="2"/>
  <c r="H288" i="2"/>
  <c r="J288" i="2" s="1"/>
  <c r="H287" i="2"/>
  <c r="J287" i="2" s="1"/>
  <c r="H286" i="2"/>
  <c r="J286" i="2"/>
  <c r="H285" i="2"/>
  <c r="J285" i="2" s="1"/>
  <c r="H284" i="2"/>
  <c r="J284" i="2"/>
  <c r="H283" i="2"/>
  <c r="J283" i="2" s="1"/>
  <c r="H282" i="2"/>
  <c r="J282" i="2" s="1"/>
  <c r="J281" i="2"/>
  <c r="H281" i="2"/>
  <c r="H280" i="2"/>
  <c r="J280" i="2"/>
  <c r="H279" i="2"/>
  <c r="J279" i="2"/>
  <c r="H278" i="2"/>
  <c r="J278" i="2"/>
  <c r="J277" i="2"/>
  <c r="H277" i="2"/>
  <c r="H271" i="2"/>
  <c r="J271" i="2" s="1"/>
  <c r="H270" i="2"/>
  <c r="J270" i="2" s="1"/>
  <c r="H269" i="2"/>
  <c r="J269" i="2"/>
  <c r="H268" i="2"/>
  <c r="J268" i="2"/>
  <c r="H267" i="2"/>
  <c r="J267" i="2"/>
  <c r="H266" i="2"/>
  <c r="J266" i="2" s="1"/>
  <c r="H256" i="2"/>
  <c r="H247" i="2"/>
  <c r="J247" i="2"/>
  <c r="H246" i="2"/>
  <c r="J246" i="2"/>
  <c r="J245" i="2"/>
  <c r="H245" i="2"/>
  <c r="H244" i="2"/>
  <c r="J244" i="2" s="1"/>
  <c r="H243" i="2"/>
  <c r="J243" i="2"/>
  <c r="H242" i="2"/>
  <c r="J242" i="2"/>
  <c r="H241" i="2"/>
  <c r="J241" i="2" s="1"/>
  <c r="H240" i="2"/>
  <c r="J240" i="2"/>
  <c r="H239" i="2"/>
  <c r="J239" i="2" s="1"/>
  <c r="H238" i="2"/>
  <c r="J238" i="2" s="1"/>
  <c r="H237" i="2"/>
  <c r="J237" i="2" s="1"/>
  <c r="H236" i="2"/>
  <c r="J236" i="2"/>
  <c r="H235" i="2"/>
  <c r="J235" i="2"/>
  <c r="H234" i="2"/>
  <c r="J234" i="2"/>
  <c r="J233" i="2"/>
  <c r="H233" i="2"/>
  <c r="H227" i="2"/>
  <c r="J227" i="2" s="1"/>
  <c r="H226" i="2"/>
  <c r="J226" i="2"/>
  <c r="H225" i="2"/>
  <c r="J225" i="2"/>
  <c r="H224" i="2"/>
  <c r="J224" i="2"/>
  <c r="H223" i="2"/>
  <c r="J223" i="2"/>
  <c r="H222" i="2"/>
  <c r="J222" i="2" s="1"/>
  <c r="H212" i="2"/>
  <c r="H203" i="2"/>
  <c r="J203" i="2"/>
  <c r="H202" i="2"/>
  <c r="J202" i="2" s="1"/>
  <c r="J201" i="2"/>
  <c r="H201" i="2"/>
  <c r="H200" i="2"/>
  <c r="J200" i="2" s="1"/>
  <c r="H199" i="2"/>
  <c r="J199" i="2"/>
  <c r="H198" i="2"/>
  <c r="J198" i="2"/>
  <c r="H197" i="2"/>
  <c r="J197" i="2" s="1"/>
  <c r="H196" i="2"/>
  <c r="J196" i="2" s="1"/>
  <c r="H195" i="2"/>
  <c r="J195" i="2" s="1"/>
  <c r="H194" i="2"/>
  <c r="J194" i="2" s="1"/>
  <c r="H193" i="2"/>
  <c r="J193" i="2" s="1"/>
  <c r="H192" i="2"/>
  <c r="J192" i="2"/>
  <c r="H191" i="2"/>
  <c r="J191" i="2"/>
  <c r="H190" i="2"/>
  <c r="J190" i="2" s="1"/>
  <c r="J189" i="2"/>
  <c r="H189" i="2"/>
  <c r="H183" i="2"/>
  <c r="J183" i="2" s="1"/>
  <c r="H182" i="2"/>
  <c r="J182" i="2"/>
  <c r="H181" i="2"/>
  <c r="J181" i="2"/>
  <c r="H180" i="2"/>
  <c r="J180" i="2"/>
  <c r="H179" i="2"/>
  <c r="J179" i="2" s="1"/>
  <c r="H178" i="2"/>
  <c r="J178" i="2" s="1"/>
  <c r="H168" i="2"/>
  <c r="H159" i="2"/>
  <c r="J159" i="2"/>
  <c r="H158" i="2"/>
  <c r="J158" i="2" s="1"/>
  <c r="J157" i="2"/>
  <c r="H157" i="2"/>
  <c r="H156" i="2"/>
  <c r="J156" i="2" s="1"/>
  <c r="H155" i="2"/>
  <c r="J155" i="2"/>
  <c r="H154" i="2"/>
  <c r="J154" i="2"/>
  <c r="H153" i="2"/>
  <c r="J153" i="2" s="1"/>
  <c r="J152" i="2"/>
  <c r="H152" i="2"/>
  <c r="H151" i="2"/>
  <c r="J151" i="2" s="1"/>
  <c r="H150" i="2"/>
  <c r="J150" i="2"/>
  <c r="H149" i="2"/>
  <c r="J149" i="2" s="1"/>
  <c r="H148" i="2"/>
  <c r="J148" i="2" s="1"/>
  <c r="H147" i="2"/>
  <c r="J147" i="2"/>
  <c r="H146" i="2"/>
  <c r="J146" i="2" s="1"/>
  <c r="J145" i="2"/>
  <c r="H145" i="2"/>
  <c r="H139" i="2"/>
  <c r="J139" i="2"/>
  <c r="H138" i="2"/>
  <c r="J138" i="2"/>
  <c r="H137" i="2"/>
  <c r="J137" i="2"/>
  <c r="H136" i="2"/>
  <c r="J136" i="2"/>
  <c r="H135" i="2"/>
  <c r="J135" i="2" s="1"/>
  <c r="H134" i="2"/>
  <c r="J134" i="2" s="1"/>
  <c r="F91" i="9"/>
  <c r="F92" i="9"/>
  <c r="F93" i="9"/>
  <c r="Y93" i="9" s="1"/>
  <c r="Z93" i="9" s="1"/>
  <c r="F94" i="9"/>
  <c r="F95" i="9"/>
  <c r="Y95" i="9" s="1"/>
  <c r="Z95" i="9" s="1"/>
  <c r="F96" i="9"/>
  <c r="F97" i="9"/>
  <c r="F98" i="9"/>
  <c r="F99" i="9"/>
  <c r="Y99" i="9" s="1"/>
  <c r="Z99" i="9" s="1"/>
  <c r="F100" i="9"/>
  <c r="Y100" i="9" s="1"/>
  <c r="Z100" i="9" s="1"/>
  <c r="F101" i="9"/>
  <c r="Y101" i="9" s="1"/>
  <c r="Z101" i="9" s="1"/>
  <c r="F102" i="9"/>
  <c r="Y102" i="9" s="1"/>
  <c r="Z102" i="9" s="1"/>
  <c r="F103" i="9"/>
  <c r="F104" i="9"/>
  <c r="F105" i="9"/>
  <c r="Y105" i="9" s="1"/>
  <c r="Z105" i="9" s="1"/>
  <c r="F106" i="9"/>
  <c r="F107" i="9"/>
  <c r="Y107" i="9" s="1"/>
  <c r="Z107" i="9" s="1"/>
  <c r="F108" i="9"/>
  <c r="F109" i="9"/>
  <c r="F110" i="9"/>
  <c r="F111" i="9"/>
  <c r="Y111" i="9" s="1"/>
  <c r="Z111" i="9" s="1"/>
  <c r="F112" i="9"/>
  <c r="Y112" i="9" s="1"/>
  <c r="Z112" i="9" s="1"/>
  <c r="F113" i="9"/>
  <c r="Y113" i="9" s="1"/>
  <c r="Z113" i="9" s="1"/>
  <c r="F114" i="9"/>
  <c r="Y114" i="9" s="1"/>
  <c r="Z114" i="9" s="1"/>
  <c r="F115" i="9"/>
  <c r="F116" i="9"/>
  <c r="H91" i="9"/>
  <c r="H92" i="9"/>
  <c r="H93" i="9"/>
  <c r="H94" i="9"/>
  <c r="H95" i="9"/>
  <c r="H96" i="9"/>
  <c r="H97" i="9"/>
  <c r="H98" i="9"/>
  <c r="Y98" i="9" s="1"/>
  <c r="Z98" i="9" s="1"/>
  <c r="H99" i="9"/>
  <c r="H100" i="9"/>
  <c r="H101" i="9"/>
  <c r="H102" i="9"/>
  <c r="H103" i="9"/>
  <c r="H104" i="9"/>
  <c r="H105" i="9"/>
  <c r="H106" i="9"/>
  <c r="H107" i="9"/>
  <c r="H108" i="9"/>
  <c r="H109" i="9"/>
  <c r="H110" i="9"/>
  <c r="Y110" i="9" s="1"/>
  <c r="Z110" i="9" s="1"/>
  <c r="H111" i="9"/>
  <c r="H112" i="9"/>
  <c r="H113" i="9"/>
  <c r="H114" i="9"/>
  <c r="H115" i="9"/>
  <c r="H116" i="9"/>
  <c r="J91" i="9"/>
  <c r="J92" i="9"/>
  <c r="Y92" i="9" s="1"/>
  <c r="Z92" i="9" s="1"/>
  <c r="J93" i="9"/>
  <c r="J94" i="9"/>
  <c r="J95" i="9"/>
  <c r="J96" i="9"/>
  <c r="J97" i="9"/>
  <c r="J98" i="9"/>
  <c r="J99" i="9"/>
  <c r="J100" i="9"/>
  <c r="J101" i="9"/>
  <c r="J102" i="9"/>
  <c r="J103" i="9"/>
  <c r="J104" i="9"/>
  <c r="Y104" i="9" s="1"/>
  <c r="Z104" i="9" s="1"/>
  <c r="J105" i="9"/>
  <c r="J106" i="9"/>
  <c r="J107" i="9"/>
  <c r="J108" i="9"/>
  <c r="J109" i="9"/>
  <c r="J110" i="9"/>
  <c r="J111" i="9"/>
  <c r="J112" i="9"/>
  <c r="J113" i="9"/>
  <c r="J114" i="9"/>
  <c r="J115" i="9"/>
  <c r="J116" i="9"/>
  <c r="Y116" i="9" s="1"/>
  <c r="Z116" i="9" s="1"/>
  <c r="L91" i="9"/>
  <c r="L92" i="9"/>
  <c r="L93" i="9"/>
  <c r="L94" i="9"/>
  <c r="Y94" i="9" s="1"/>
  <c r="Z94" i="9" s="1"/>
  <c r="L95" i="9"/>
  <c r="L96" i="9"/>
  <c r="Y96" i="9" s="1"/>
  <c r="Z96" i="9" s="1"/>
  <c r="L97" i="9"/>
  <c r="L98" i="9"/>
  <c r="L99" i="9"/>
  <c r="L100" i="9"/>
  <c r="L101" i="9"/>
  <c r="L102" i="9"/>
  <c r="L103" i="9"/>
  <c r="L104" i="9"/>
  <c r="L105" i="9"/>
  <c r="L106" i="9"/>
  <c r="Y106" i="9" s="1"/>
  <c r="Z106" i="9" s="1"/>
  <c r="L107" i="9"/>
  <c r="L108" i="9"/>
  <c r="Y108" i="9" s="1"/>
  <c r="Z108" i="9" s="1"/>
  <c r="L109" i="9"/>
  <c r="L110" i="9"/>
  <c r="L111" i="9"/>
  <c r="L112" i="9"/>
  <c r="L113" i="9"/>
  <c r="L114" i="9"/>
  <c r="L115" i="9"/>
  <c r="L116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R91" i="9"/>
  <c r="R92" i="9"/>
  <c r="R93" i="9"/>
  <c r="R94" i="9"/>
  <c r="R95" i="9"/>
  <c r="R96" i="9"/>
  <c r="R97" i="9"/>
  <c r="R98" i="9"/>
  <c r="R99" i="9"/>
  <c r="R100" i="9"/>
  <c r="R101" i="9"/>
  <c r="R102" i="9"/>
  <c r="R103" i="9"/>
  <c r="R104" i="9"/>
  <c r="R105" i="9"/>
  <c r="R106" i="9"/>
  <c r="R107" i="9"/>
  <c r="R108" i="9"/>
  <c r="R109" i="9"/>
  <c r="R110" i="9"/>
  <c r="R111" i="9"/>
  <c r="R112" i="9"/>
  <c r="R113" i="9"/>
  <c r="R114" i="9"/>
  <c r="R115" i="9"/>
  <c r="R116" i="9"/>
  <c r="T91" i="9"/>
  <c r="T92" i="9"/>
  <c r="T93" i="9"/>
  <c r="T94" i="9"/>
  <c r="T95" i="9"/>
  <c r="T96" i="9"/>
  <c r="T97" i="9"/>
  <c r="T98" i="9"/>
  <c r="T99" i="9"/>
  <c r="T100" i="9"/>
  <c r="T101" i="9"/>
  <c r="T102" i="9"/>
  <c r="T103" i="9"/>
  <c r="T104" i="9"/>
  <c r="T105" i="9"/>
  <c r="T106" i="9"/>
  <c r="T107" i="9"/>
  <c r="T108" i="9"/>
  <c r="T109" i="9"/>
  <c r="T110" i="9"/>
  <c r="T111" i="9"/>
  <c r="T112" i="9"/>
  <c r="T113" i="9"/>
  <c r="T114" i="9"/>
  <c r="T115" i="9"/>
  <c r="T116" i="9"/>
  <c r="V91" i="9"/>
  <c r="V92" i="9"/>
  <c r="V93" i="9"/>
  <c r="V94" i="9"/>
  <c r="V95" i="9"/>
  <c r="V96" i="9"/>
  <c r="V97" i="9"/>
  <c r="V98" i="9"/>
  <c r="V99" i="9"/>
  <c r="V100" i="9"/>
  <c r="V101" i="9"/>
  <c r="V102" i="9"/>
  <c r="V103" i="9"/>
  <c r="V104" i="9"/>
  <c r="V105" i="9"/>
  <c r="V106" i="9"/>
  <c r="V107" i="9"/>
  <c r="V108" i="9"/>
  <c r="V109" i="9"/>
  <c r="V110" i="9"/>
  <c r="V111" i="9"/>
  <c r="V112" i="9"/>
  <c r="V113" i="9"/>
  <c r="V114" i="9"/>
  <c r="V115" i="9"/>
  <c r="V116" i="9"/>
  <c r="X87" i="9"/>
  <c r="X88" i="9"/>
  <c r="X89" i="9"/>
  <c r="X90" i="9"/>
  <c r="X91" i="9"/>
  <c r="Y91" i="9"/>
  <c r="Z91" i="9" s="1"/>
  <c r="X92" i="9"/>
  <c r="X93" i="9"/>
  <c r="X94" i="9"/>
  <c r="X95" i="9"/>
  <c r="X96" i="9"/>
  <c r="X97" i="9"/>
  <c r="Y97" i="9"/>
  <c r="Z97" i="9" s="1"/>
  <c r="X98" i="9"/>
  <c r="X99" i="9"/>
  <c r="X100" i="9"/>
  <c r="X101" i="9"/>
  <c r="X102" i="9"/>
  <c r="X103" i="9"/>
  <c r="Y103" i="9"/>
  <c r="Z103" i="9" s="1"/>
  <c r="X104" i="9"/>
  <c r="X105" i="9"/>
  <c r="X106" i="9"/>
  <c r="X107" i="9"/>
  <c r="X108" i="9"/>
  <c r="X109" i="9"/>
  <c r="Y109" i="9"/>
  <c r="Z109" i="9" s="1"/>
  <c r="X110" i="9"/>
  <c r="X111" i="9"/>
  <c r="X112" i="9"/>
  <c r="X113" i="9"/>
  <c r="X114" i="9"/>
  <c r="X115" i="9"/>
  <c r="Y115" i="9"/>
  <c r="Z115" i="9" s="1"/>
  <c r="X116" i="9"/>
  <c r="X86" i="9"/>
  <c r="F68" i="9"/>
  <c r="F69" i="9"/>
  <c r="F70" i="9"/>
  <c r="F71" i="9"/>
  <c r="H68" i="9"/>
  <c r="Y68" i="9" s="1"/>
  <c r="Z68" i="9" s="1"/>
  <c r="H69" i="9"/>
  <c r="H70" i="9"/>
  <c r="H71" i="9"/>
  <c r="J68" i="9"/>
  <c r="J69" i="9"/>
  <c r="J70" i="9"/>
  <c r="J71" i="9"/>
  <c r="L68" i="9"/>
  <c r="L69" i="9"/>
  <c r="L70" i="9"/>
  <c r="L71" i="9"/>
  <c r="N68" i="9"/>
  <c r="N69" i="9"/>
  <c r="N70" i="9"/>
  <c r="N71" i="9"/>
  <c r="P68" i="9"/>
  <c r="P69" i="9"/>
  <c r="P70" i="9"/>
  <c r="P71" i="9"/>
  <c r="R68" i="9"/>
  <c r="R69" i="9"/>
  <c r="R70" i="9"/>
  <c r="R71" i="9"/>
  <c r="T68" i="9"/>
  <c r="T69" i="9"/>
  <c r="T70" i="9"/>
  <c r="T71" i="9"/>
  <c r="V68" i="9"/>
  <c r="V69" i="9"/>
  <c r="V70" i="9"/>
  <c r="V71" i="9"/>
  <c r="X68" i="9"/>
  <c r="X67" i="9"/>
  <c r="X66" i="9"/>
  <c r="X30" i="9"/>
  <c r="X31" i="9"/>
  <c r="X32" i="9"/>
  <c r="Y32" i="9"/>
  <c r="Z32" i="9" s="1"/>
  <c r="X33" i="9"/>
  <c r="X34" i="9"/>
  <c r="X35" i="9"/>
  <c r="X36" i="9"/>
  <c r="X37" i="9"/>
  <c r="X38" i="9"/>
  <c r="X39" i="9"/>
  <c r="X40" i="9"/>
  <c r="X41" i="9"/>
  <c r="X42" i="9"/>
  <c r="X43" i="9"/>
  <c r="X44" i="9"/>
  <c r="F44" i="9"/>
  <c r="H44" i="9"/>
  <c r="Y44" i="9" s="1"/>
  <c r="Z44" i="9" s="1"/>
  <c r="J44" i="9"/>
  <c r="L44" i="9"/>
  <c r="N44" i="9"/>
  <c r="P44" i="9"/>
  <c r="R44" i="9"/>
  <c r="T44" i="9"/>
  <c r="V44" i="9"/>
  <c r="X45" i="9"/>
  <c r="F45" i="9"/>
  <c r="Y45" i="9" s="1"/>
  <c r="Z45" i="9" s="1"/>
  <c r="H45" i="9"/>
  <c r="J45" i="9"/>
  <c r="L45" i="9"/>
  <c r="N45" i="9"/>
  <c r="P45" i="9"/>
  <c r="R45" i="9"/>
  <c r="T45" i="9"/>
  <c r="V45" i="9"/>
  <c r="X46" i="9"/>
  <c r="F46" i="9"/>
  <c r="Y46" i="9" s="1"/>
  <c r="Z46" i="9" s="1"/>
  <c r="H46" i="9"/>
  <c r="J46" i="9"/>
  <c r="L46" i="9"/>
  <c r="N46" i="9"/>
  <c r="P46" i="9"/>
  <c r="R46" i="9"/>
  <c r="T46" i="9"/>
  <c r="V46" i="9"/>
  <c r="X47" i="9"/>
  <c r="F47" i="9"/>
  <c r="Y47" i="9" s="1"/>
  <c r="Z47" i="9" s="1"/>
  <c r="H47" i="9"/>
  <c r="J47" i="9"/>
  <c r="L47" i="9"/>
  <c r="N47" i="9"/>
  <c r="P47" i="9"/>
  <c r="R47" i="9"/>
  <c r="T47" i="9"/>
  <c r="V47" i="9"/>
  <c r="X48" i="9"/>
  <c r="F48" i="9"/>
  <c r="Y48" i="9" s="1"/>
  <c r="Z48" i="9" s="1"/>
  <c r="H48" i="9"/>
  <c r="J48" i="9"/>
  <c r="L48" i="9"/>
  <c r="N48" i="9"/>
  <c r="P48" i="9"/>
  <c r="R48" i="9"/>
  <c r="T48" i="9"/>
  <c r="V48" i="9"/>
  <c r="X49" i="9"/>
  <c r="F49" i="9"/>
  <c r="H49" i="9"/>
  <c r="J49" i="9"/>
  <c r="L49" i="9"/>
  <c r="N49" i="9"/>
  <c r="P49" i="9"/>
  <c r="R49" i="9"/>
  <c r="T49" i="9"/>
  <c r="V49" i="9"/>
  <c r="Y49" i="9"/>
  <c r="Z49" i="9" s="1"/>
  <c r="X50" i="9"/>
  <c r="F50" i="9"/>
  <c r="H50" i="9"/>
  <c r="J50" i="9"/>
  <c r="L50" i="9"/>
  <c r="N50" i="9"/>
  <c r="P50" i="9"/>
  <c r="R50" i="9"/>
  <c r="T50" i="9"/>
  <c r="V50" i="9"/>
  <c r="Y50" i="9" s="1"/>
  <c r="Z50" i="9" s="1"/>
  <c r="X51" i="9"/>
  <c r="F51" i="9"/>
  <c r="H51" i="9"/>
  <c r="J51" i="9"/>
  <c r="L51" i="9"/>
  <c r="N51" i="9"/>
  <c r="P51" i="9"/>
  <c r="R51" i="9"/>
  <c r="T51" i="9"/>
  <c r="V51" i="9"/>
  <c r="Y51" i="9"/>
  <c r="Z51" i="9" s="1"/>
  <c r="X52" i="9"/>
  <c r="F52" i="9"/>
  <c r="Y52" i="9" s="1"/>
  <c r="Z52" i="9" s="1"/>
  <c r="H52" i="9"/>
  <c r="J52" i="9"/>
  <c r="L52" i="9"/>
  <c r="N52" i="9"/>
  <c r="P52" i="9"/>
  <c r="R52" i="9"/>
  <c r="T52" i="9"/>
  <c r="V52" i="9"/>
  <c r="X53" i="9"/>
  <c r="F53" i="9"/>
  <c r="Y53" i="9" s="1"/>
  <c r="Z53" i="9" s="1"/>
  <c r="H53" i="9"/>
  <c r="J53" i="9"/>
  <c r="L53" i="9"/>
  <c r="N53" i="9"/>
  <c r="P53" i="9"/>
  <c r="R53" i="9"/>
  <c r="T53" i="9"/>
  <c r="V53" i="9"/>
  <c r="X54" i="9"/>
  <c r="F54" i="9"/>
  <c r="Y54" i="9" s="1"/>
  <c r="Z54" i="9" s="1"/>
  <c r="H54" i="9"/>
  <c r="J54" i="9"/>
  <c r="L54" i="9"/>
  <c r="N54" i="9"/>
  <c r="P54" i="9"/>
  <c r="R54" i="9"/>
  <c r="T54" i="9"/>
  <c r="V54" i="9"/>
  <c r="X55" i="9"/>
  <c r="F55" i="9"/>
  <c r="Y55" i="9" s="1"/>
  <c r="Z55" i="9" s="1"/>
  <c r="H55" i="9"/>
  <c r="J55" i="9"/>
  <c r="L55" i="9"/>
  <c r="N55" i="9"/>
  <c r="P55" i="9"/>
  <c r="R55" i="9"/>
  <c r="T55" i="9"/>
  <c r="V55" i="9"/>
  <c r="X56" i="9"/>
  <c r="F56" i="9"/>
  <c r="H56" i="9"/>
  <c r="Y56" i="9" s="1"/>
  <c r="Z56" i="9" s="1"/>
  <c r="J56" i="9"/>
  <c r="L56" i="9"/>
  <c r="N56" i="9"/>
  <c r="P56" i="9"/>
  <c r="R56" i="9"/>
  <c r="T56" i="9"/>
  <c r="V56" i="9"/>
  <c r="X57" i="9"/>
  <c r="F57" i="9"/>
  <c r="Y57" i="9" s="1"/>
  <c r="Z57" i="9" s="1"/>
  <c r="H57" i="9"/>
  <c r="J57" i="9"/>
  <c r="L57" i="9"/>
  <c r="N57" i="9"/>
  <c r="P57" i="9"/>
  <c r="R57" i="9"/>
  <c r="T57" i="9"/>
  <c r="V57" i="9"/>
  <c r="X58" i="9"/>
  <c r="F58" i="9"/>
  <c r="Y58" i="9" s="1"/>
  <c r="Z58" i="9" s="1"/>
  <c r="H58" i="9"/>
  <c r="J58" i="9"/>
  <c r="L58" i="9"/>
  <c r="N58" i="9"/>
  <c r="P58" i="9"/>
  <c r="R58" i="9"/>
  <c r="T58" i="9"/>
  <c r="V58" i="9"/>
  <c r="X59" i="9"/>
  <c r="F59" i="9"/>
  <c r="Y59" i="9" s="1"/>
  <c r="Z59" i="9" s="1"/>
  <c r="H59" i="9"/>
  <c r="J59" i="9"/>
  <c r="L59" i="9"/>
  <c r="N59" i="9"/>
  <c r="P59" i="9"/>
  <c r="R59" i="9"/>
  <c r="T59" i="9"/>
  <c r="V59" i="9"/>
  <c r="X29" i="9"/>
  <c r="H124" i="2"/>
  <c r="H88" i="2"/>
  <c r="H66" i="2"/>
  <c r="J66" i="2"/>
  <c r="H65" i="2"/>
  <c r="J65" i="2"/>
  <c r="H64" i="2"/>
  <c r="J64" i="2" s="1"/>
  <c r="H63" i="2"/>
  <c r="J63" i="2" s="1"/>
  <c r="H62" i="2"/>
  <c r="J62" i="2" s="1"/>
  <c r="H61" i="2"/>
  <c r="J61" i="2"/>
  <c r="H45" i="2"/>
  <c r="H16" i="2"/>
  <c r="J16" i="2" s="1"/>
  <c r="H15" i="2"/>
  <c r="J15" i="2" s="1"/>
  <c r="K18" i="8"/>
  <c r="L18" i="8" s="1"/>
  <c r="K51" i="8"/>
  <c r="L51" i="8" s="1"/>
  <c r="F29" i="9"/>
  <c r="Y29" i="9" s="1"/>
  <c r="Z29" i="9" s="1"/>
  <c r="F30" i="9"/>
  <c r="F31" i="9"/>
  <c r="F32" i="9"/>
  <c r="F33" i="9"/>
  <c r="Y33" i="9" s="1"/>
  <c r="Z33" i="9" s="1"/>
  <c r="F34" i="9"/>
  <c r="Y34" i="9" s="1"/>
  <c r="Z34" i="9" s="1"/>
  <c r="F35" i="9"/>
  <c r="F36" i="9"/>
  <c r="Y36" i="9" s="1"/>
  <c r="Z36" i="9" s="1"/>
  <c r="F37" i="9"/>
  <c r="F38" i="9"/>
  <c r="F39" i="9"/>
  <c r="Y39" i="9" s="1"/>
  <c r="Z39" i="9" s="1"/>
  <c r="F40" i="9"/>
  <c r="Y40" i="9" s="1"/>
  <c r="Z40" i="9" s="1"/>
  <c r="F41" i="9"/>
  <c r="F42" i="9"/>
  <c r="Y42" i="9" s="1"/>
  <c r="Z42" i="9" s="1"/>
  <c r="F43" i="9"/>
  <c r="F66" i="9"/>
  <c r="F81" i="9" s="1"/>
  <c r="F67" i="9"/>
  <c r="Y67" i="9" s="1"/>
  <c r="Z67" i="9" s="1"/>
  <c r="F86" i="9"/>
  <c r="F87" i="9"/>
  <c r="F88" i="9"/>
  <c r="F89" i="9"/>
  <c r="F90" i="9"/>
  <c r="H29" i="9"/>
  <c r="H30" i="9"/>
  <c r="H31" i="9"/>
  <c r="H32" i="9"/>
  <c r="H33" i="9"/>
  <c r="H34" i="9"/>
  <c r="H35" i="9"/>
  <c r="H36" i="9"/>
  <c r="H37" i="9"/>
  <c r="Y37" i="9" s="1"/>
  <c r="Z37" i="9" s="1"/>
  <c r="H38" i="9"/>
  <c r="Y38" i="9" s="1"/>
  <c r="Z38" i="9" s="1"/>
  <c r="H39" i="9"/>
  <c r="H40" i="9"/>
  <c r="H41" i="9"/>
  <c r="H42" i="9"/>
  <c r="H43" i="9"/>
  <c r="H66" i="9"/>
  <c r="H81" i="9" s="1"/>
  <c r="H67" i="9"/>
  <c r="H86" i="9"/>
  <c r="H87" i="9"/>
  <c r="H88" i="9"/>
  <c r="H89" i="9"/>
  <c r="H90" i="9"/>
  <c r="H59" i="8"/>
  <c r="H12" i="2"/>
  <c r="J12" i="2"/>
  <c r="H13" i="2"/>
  <c r="J13" i="2" s="1"/>
  <c r="H14" i="2"/>
  <c r="J14" i="2"/>
  <c r="H11" i="2"/>
  <c r="J11" i="2" s="1"/>
  <c r="H55" i="2"/>
  <c r="J55" i="2" s="1"/>
  <c r="H56" i="2"/>
  <c r="J56" i="2" s="1"/>
  <c r="H57" i="2"/>
  <c r="J57" i="2"/>
  <c r="H58" i="2"/>
  <c r="J58" i="2"/>
  <c r="H59" i="2"/>
  <c r="J59" i="2"/>
  <c r="H54" i="2"/>
  <c r="J54" i="2" s="1"/>
  <c r="J115" i="2"/>
  <c r="H98" i="2"/>
  <c r="J98" i="2"/>
  <c r="H99" i="2"/>
  <c r="J99" i="2"/>
  <c r="H100" i="2"/>
  <c r="J100" i="2" s="1"/>
  <c r="H101" i="2"/>
  <c r="J101" i="2" s="1"/>
  <c r="H102" i="2"/>
  <c r="J102" i="2"/>
  <c r="H103" i="2"/>
  <c r="J103" i="2"/>
  <c r="H104" i="2"/>
  <c r="J104" i="2"/>
  <c r="H105" i="2"/>
  <c r="J105" i="2"/>
  <c r="H106" i="2"/>
  <c r="J106" i="2" s="1"/>
  <c r="H107" i="2"/>
  <c r="J107" i="2" s="1"/>
  <c r="H108" i="2"/>
  <c r="J108" i="2"/>
  <c r="H109" i="2"/>
  <c r="J109" i="2"/>
  <c r="H110" i="2"/>
  <c r="J110" i="2"/>
  <c r="H111" i="2"/>
  <c r="J111" i="2"/>
  <c r="H112" i="2"/>
  <c r="J112" i="2" s="1"/>
  <c r="H113" i="2"/>
  <c r="J113" i="2" s="1"/>
  <c r="H114" i="2"/>
  <c r="J114" i="2"/>
  <c r="H115" i="2"/>
  <c r="H97" i="2"/>
  <c r="J97" i="2" s="1"/>
  <c r="H60" i="2"/>
  <c r="J60" i="2" s="1"/>
  <c r="H68" i="2"/>
  <c r="J68" i="2"/>
  <c r="H69" i="2"/>
  <c r="J69" i="2"/>
  <c r="H70" i="2"/>
  <c r="J70" i="2"/>
  <c r="H71" i="2"/>
  <c r="J71" i="2" s="1"/>
  <c r="H72" i="2"/>
  <c r="J72" i="2" s="1"/>
  <c r="H73" i="2"/>
  <c r="J73" i="2" s="1"/>
  <c r="H74" i="2"/>
  <c r="J74" i="2"/>
  <c r="H75" i="2"/>
  <c r="J75" i="2"/>
  <c r="H76" i="2"/>
  <c r="J76" i="2"/>
  <c r="H77" i="2"/>
  <c r="J77" i="2" s="1"/>
  <c r="H78" i="2"/>
  <c r="J78" i="2" s="1"/>
  <c r="H79" i="2"/>
  <c r="J79" i="2" s="1"/>
  <c r="D72" i="8"/>
  <c r="N17" i="8" s="1"/>
  <c r="H36" i="2"/>
  <c r="J36" i="2" s="1"/>
  <c r="L42" i="9"/>
  <c r="L39" i="9"/>
  <c r="L41" i="9"/>
  <c r="L29" i="9"/>
  <c r="L30" i="9"/>
  <c r="L31" i="9"/>
  <c r="L32" i="9"/>
  <c r="L33" i="9"/>
  <c r="L34" i="9"/>
  <c r="L35" i="9"/>
  <c r="L36" i="9"/>
  <c r="L37" i="9"/>
  <c r="L38" i="9"/>
  <c r="L40" i="9"/>
  <c r="L43" i="9"/>
  <c r="L89" i="9"/>
  <c r="L88" i="9"/>
  <c r="L87" i="9"/>
  <c r="L86" i="9"/>
  <c r="L90" i="9"/>
  <c r="D118" i="9"/>
  <c r="D81" i="9"/>
  <c r="D61" i="9"/>
  <c r="J86" i="9"/>
  <c r="J87" i="9"/>
  <c r="J88" i="9"/>
  <c r="J89" i="9"/>
  <c r="J90" i="9"/>
  <c r="N86" i="9"/>
  <c r="N87" i="9"/>
  <c r="N88" i="9"/>
  <c r="N89" i="9"/>
  <c r="N90" i="9"/>
  <c r="P86" i="9"/>
  <c r="P87" i="9"/>
  <c r="P88" i="9"/>
  <c r="P89" i="9"/>
  <c r="P90" i="9"/>
  <c r="R86" i="9"/>
  <c r="R87" i="9"/>
  <c r="R88" i="9"/>
  <c r="R89" i="9"/>
  <c r="R90" i="9"/>
  <c r="T86" i="9"/>
  <c r="T87" i="9"/>
  <c r="T88" i="9"/>
  <c r="T89" i="9"/>
  <c r="T90" i="9"/>
  <c r="V86" i="9"/>
  <c r="V87" i="9"/>
  <c r="V88" i="9"/>
  <c r="V89" i="9"/>
  <c r="V90" i="9"/>
  <c r="E83" i="9"/>
  <c r="J66" i="9"/>
  <c r="J67" i="9"/>
  <c r="J81" i="9" s="1"/>
  <c r="L66" i="9"/>
  <c r="L67" i="9"/>
  <c r="L81" i="9" s="1"/>
  <c r="N66" i="9"/>
  <c r="N81" i="9" s="1"/>
  <c r="N67" i="9"/>
  <c r="P66" i="9"/>
  <c r="P67" i="9"/>
  <c r="P81" i="9" s="1"/>
  <c r="R66" i="9"/>
  <c r="R81" i="9" s="1"/>
  <c r="R67" i="9"/>
  <c r="T66" i="9"/>
  <c r="T81" i="9" s="1"/>
  <c r="T67" i="9"/>
  <c r="V66" i="9"/>
  <c r="V67" i="9"/>
  <c r="V81" i="9" s="1"/>
  <c r="E63" i="9"/>
  <c r="J29" i="9"/>
  <c r="J30" i="9"/>
  <c r="J31" i="9"/>
  <c r="J32" i="9"/>
  <c r="J33" i="9"/>
  <c r="J34" i="9"/>
  <c r="J35" i="9"/>
  <c r="Y35" i="9" s="1"/>
  <c r="Z35" i="9" s="1"/>
  <c r="J36" i="9"/>
  <c r="J37" i="9"/>
  <c r="J38" i="9"/>
  <c r="J39" i="9"/>
  <c r="J40" i="9"/>
  <c r="J41" i="9"/>
  <c r="J42" i="9"/>
  <c r="J43" i="9"/>
  <c r="N29" i="9"/>
  <c r="N30" i="9"/>
  <c r="N31" i="9"/>
  <c r="Y31" i="9" s="1"/>
  <c r="Z31" i="9" s="1"/>
  <c r="N32" i="9"/>
  <c r="N33" i="9"/>
  <c r="N34" i="9"/>
  <c r="N35" i="9"/>
  <c r="N36" i="9"/>
  <c r="N37" i="9"/>
  <c r="N38" i="9"/>
  <c r="N39" i="9"/>
  <c r="N40" i="9"/>
  <c r="N41" i="9"/>
  <c r="Y41" i="9" s="1"/>
  <c r="Z41" i="9" s="1"/>
  <c r="N42" i="9"/>
  <c r="N43" i="9"/>
  <c r="Y43" i="9" s="1"/>
  <c r="Z43" i="9" s="1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E26" i="9"/>
  <c r="Z72" i="9"/>
  <c r="Z75" i="9"/>
  <c r="N54" i="8" l="1"/>
  <c r="N55" i="8"/>
  <c r="N38" i="8"/>
  <c r="N22" i="8"/>
  <c r="N35" i="8"/>
  <c r="N42" i="8"/>
  <c r="N49" i="8"/>
  <c r="N44" i="8"/>
  <c r="N48" i="8"/>
  <c r="N27" i="8"/>
  <c r="N33" i="8"/>
  <c r="N39" i="8"/>
  <c r="N23" i="8"/>
  <c r="N25" i="8"/>
  <c r="N46" i="8"/>
  <c r="N19" i="8"/>
  <c r="N28" i="8"/>
  <c r="N37" i="8"/>
  <c r="N50" i="8"/>
  <c r="N40" i="8"/>
  <c r="N45" i="8"/>
  <c r="N41" i="8"/>
  <c r="N36" i="8"/>
  <c r="N47" i="8"/>
  <c r="N32" i="8"/>
  <c r="N20" i="8"/>
  <c r="N24" i="8"/>
  <c r="N29" i="8"/>
  <c r="N34" i="8"/>
  <c r="N30" i="8"/>
  <c r="N21" i="8"/>
  <c r="N43" i="8"/>
  <c r="N26" i="8"/>
  <c r="N31" i="8"/>
  <c r="H17" i="8"/>
  <c r="I17" i="8" s="1"/>
  <c r="M17" i="8" s="1"/>
  <c r="AC17" i="8" s="1"/>
  <c r="J556" i="2"/>
  <c r="H565" i="2" s="1"/>
  <c r="J292" i="2"/>
  <c r="H301" i="2" s="1"/>
  <c r="B4" i="16"/>
  <c r="Y81" i="9"/>
  <c r="Z81" i="9" s="1"/>
  <c r="J80" i="2"/>
  <c r="H89" i="2" s="1"/>
  <c r="J248" i="2"/>
  <c r="H257" i="2" s="1"/>
  <c r="J204" i="2"/>
  <c r="H213" i="2" s="1"/>
  <c r="J116" i="2"/>
  <c r="H125" i="2" s="1"/>
  <c r="J468" i="2"/>
  <c r="H477" i="2" s="1"/>
  <c r="J336" i="2"/>
  <c r="H345" i="2" s="1"/>
  <c r="J160" i="2"/>
  <c r="H169" i="2" s="1"/>
  <c r="J425" i="2"/>
  <c r="H434" i="2" s="1"/>
  <c r="J600" i="2"/>
  <c r="H609" i="2" s="1"/>
  <c r="J643" i="2"/>
  <c r="H652" i="2" s="1"/>
  <c r="K53" i="8"/>
  <c r="L53" i="8" s="1"/>
  <c r="H53" i="8"/>
  <c r="I53" i="8" s="1"/>
  <c r="M53" i="8" s="1"/>
  <c r="N56" i="8"/>
  <c r="P61" i="9"/>
  <c r="J1339" i="2"/>
  <c r="H1348" i="2" s="1"/>
  <c r="K41" i="18"/>
  <c r="W17" i="18"/>
  <c r="W41" i="18" s="1"/>
  <c r="U17" i="18"/>
  <c r="U41" i="18" s="1"/>
  <c r="AG17" i="18"/>
  <c r="Q17" i="18"/>
  <c r="AE17" i="18"/>
  <c r="M17" i="18"/>
  <c r="AA17" i="18"/>
  <c r="AC17" i="18"/>
  <c r="AC41" i="18" s="1"/>
  <c r="Y17" i="18"/>
  <c r="V61" i="9"/>
  <c r="N61" i="9"/>
  <c r="Y76" i="9"/>
  <c r="Z76" i="9" s="1"/>
  <c r="H61" i="9"/>
  <c r="N52" i="8"/>
  <c r="N51" i="8"/>
  <c r="J1038" i="2"/>
  <c r="H1047" i="2" s="1"/>
  <c r="J1167" i="2"/>
  <c r="H1176" i="2" s="1"/>
  <c r="J1728" i="2"/>
  <c r="H1737" i="2" s="1"/>
  <c r="AJ38" i="18"/>
  <c r="AK38" i="18" s="1"/>
  <c r="N18" i="8"/>
  <c r="Y78" i="9"/>
  <c r="Z78" i="9" s="1"/>
  <c r="K54" i="8"/>
  <c r="L54" i="8" s="1"/>
  <c r="H54" i="8"/>
  <c r="I54" i="8" s="1"/>
  <c r="M54" i="8" s="1"/>
  <c r="J118" i="9"/>
  <c r="K59" i="8"/>
  <c r="L59" i="8" s="1"/>
  <c r="I59" i="8"/>
  <c r="M59" i="8" s="1"/>
  <c r="T61" i="9"/>
  <c r="K58" i="8"/>
  <c r="L58" i="8" s="1"/>
  <c r="H58" i="8"/>
  <c r="I58" i="8" s="1"/>
  <c r="M58" i="8" s="1"/>
  <c r="J1642" i="2"/>
  <c r="H1651" i="2" s="1"/>
  <c r="AJ27" i="18"/>
  <c r="AK27" i="18" s="1"/>
  <c r="AJ21" i="18"/>
  <c r="AK21" i="18" s="1"/>
  <c r="M28" i="18"/>
  <c r="W28" i="18"/>
  <c r="U28" i="18"/>
  <c r="AC28" i="18"/>
  <c r="AA28" i="18"/>
  <c r="AA41" i="18" s="1"/>
  <c r="AG28" i="18"/>
  <c r="Q28" i="18"/>
  <c r="Y28" i="18"/>
  <c r="S28" i="18"/>
  <c r="O28" i="18"/>
  <c r="Y71" i="9"/>
  <c r="Z71" i="9" s="1"/>
  <c r="N53" i="8"/>
  <c r="K56" i="8"/>
  <c r="L56" i="8" s="1"/>
  <c r="H56" i="8"/>
  <c r="I56" i="8" s="1"/>
  <c r="M56" i="8" s="1"/>
  <c r="Y66" i="9"/>
  <c r="Z66" i="9" s="1"/>
  <c r="Y70" i="9"/>
  <c r="Z70" i="9" s="1"/>
  <c r="AJ12" i="18"/>
  <c r="AK12" i="18" s="1"/>
  <c r="AJ10" i="18"/>
  <c r="AK10" i="18" s="1"/>
  <c r="K57" i="8"/>
  <c r="L57" i="8" s="1"/>
  <c r="H57" i="8"/>
  <c r="I57" i="8" s="1"/>
  <c r="M57" i="8" s="1"/>
  <c r="J952" i="2"/>
  <c r="H961" i="2" s="1"/>
  <c r="J1425" i="2"/>
  <c r="H1434" i="2" s="1"/>
  <c r="S17" i="18"/>
  <c r="AJ26" i="18"/>
  <c r="AK26" i="18" s="1"/>
  <c r="Y36" i="18"/>
  <c r="U36" i="18"/>
  <c r="S36" i="18"/>
  <c r="S41" i="18" s="1"/>
  <c r="AG36" i="18"/>
  <c r="Q36" i="18"/>
  <c r="AE36" i="18"/>
  <c r="O36" i="18"/>
  <c r="AC36" i="18"/>
  <c r="M36" i="18"/>
  <c r="W36" i="18"/>
  <c r="U31" i="18"/>
  <c r="AG31" i="18"/>
  <c r="Q31" i="18"/>
  <c r="AE31" i="18"/>
  <c r="O31" i="18"/>
  <c r="W31" i="18"/>
  <c r="AC31" i="18"/>
  <c r="AA31" i="18"/>
  <c r="K55" i="8"/>
  <c r="L55" i="8" s="1"/>
  <c r="H55" i="8"/>
  <c r="I55" i="8" s="1"/>
  <c r="M55" i="8" s="1"/>
  <c r="Y69" i="9"/>
  <c r="Z69" i="9" s="1"/>
  <c r="N58" i="8"/>
  <c r="J61" i="9"/>
  <c r="L61" i="9"/>
  <c r="K52" i="8"/>
  <c r="L52" i="8" s="1"/>
  <c r="H52" i="8"/>
  <c r="I52" i="8" s="1"/>
  <c r="M52" i="8" s="1"/>
  <c r="J1253" i="2"/>
  <c r="H1262" i="2" s="1"/>
  <c r="AJ14" i="18"/>
  <c r="AK14" i="18" s="1"/>
  <c r="AA36" i="18"/>
  <c r="Y77" i="9"/>
  <c r="Z77" i="9" s="1"/>
  <c r="J1556" i="2"/>
  <c r="H1565" i="2" s="1"/>
  <c r="AJ11" i="18"/>
  <c r="AK11" i="18" s="1"/>
  <c r="M31" i="18"/>
  <c r="U20" i="18"/>
  <c r="AG20" i="18"/>
  <c r="Y20" i="18"/>
  <c r="Q20" i="18"/>
  <c r="AE20" i="18"/>
  <c r="AA20" i="18"/>
  <c r="O20" i="18"/>
  <c r="S20" i="18"/>
  <c r="AC20" i="18"/>
  <c r="W20" i="18"/>
  <c r="M20" i="18"/>
  <c r="H118" i="9"/>
  <c r="J1210" i="2"/>
  <c r="H1219" i="2" s="1"/>
  <c r="F61" i="9"/>
  <c r="B3" i="16" s="1"/>
  <c r="N59" i="8"/>
  <c r="R61" i="9"/>
  <c r="N118" i="9"/>
  <c r="N57" i="8"/>
  <c r="AJ15" i="18"/>
  <c r="AK15" i="18" s="1"/>
  <c r="AJ23" i="18"/>
  <c r="AK23" i="18" s="1"/>
  <c r="AJ37" i="18"/>
  <c r="AK37" i="18" s="1"/>
  <c r="AJ13" i="18"/>
  <c r="AK13" i="18" s="1"/>
  <c r="AJ9" i="18"/>
  <c r="AK9" i="18" s="1"/>
  <c r="O35" i="18"/>
  <c r="AJ35" i="18" s="1"/>
  <c r="AK35" i="18" s="1"/>
  <c r="O30" i="18"/>
  <c r="AG29" i="18"/>
  <c r="AA22" i="18"/>
  <c r="Y22" i="18"/>
  <c r="Y33" i="18"/>
  <c r="AC35" i="18"/>
  <c r="AC33" i="18"/>
  <c r="U32" i="18"/>
  <c r="Q30" i="18"/>
  <c r="Y35" i="18"/>
  <c r="W35" i="18"/>
  <c r="S30" i="18"/>
  <c r="AE22" i="18"/>
  <c r="Y16" i="18"/>
  <c r="AG35" i="18"/>
  <c r="AE33" i="18"/>
  <c r="U30" i="18"/>
  <c r="O16" i="18"/>
  <c r="O41" i="18" s="1"/>
  <c r="Q22" i="18"/>
  <c r="U35" i="18"/>
  <c r="Q33" i="18"/>
  <c r="AJ33" i="18" s="1"/>
  <c r="AK33" i="18" s="1"/>
  <c r="M29" i="18"/>
  <c r="AJ29" i="18" s="1"/>
  <c r="AK29" i="18" s="1"/>
  <c r="AE16" i="18"/>
  <c r="AE41" i="18" s="1"/>
  <c r="Y19" i="18"/>
  <c r="Y41" i="18" s="1"/>
  <c r="AG22" i="18"/>
  <c r="AG33" i="18"/>
  <c r="Q16" i="18"/>
  <c r="W29" i="18"/>
  <c r="W32" i="18"/>
  <c r="O19" i="18"/>
  <c r="U22" i="18"/>
  <c r="U33" i="18"/>
  <c r="AG16" i="18"/>
  <c r="AG41" i="18" s="1"/>
  <c r="W30" i="18"/>
  <c r="W19" i="18"/>
  <c r="AJ19" i="18" s="1"/>
  <c r="AK19" i="18" s="1"/>
  <c r="Y30" i="18"/>
  <c r="AE19" i="18"/>
  <c r="M32" i="18"/>
  <c r="O29" i="18"/>
  <c r="S16" i="18"/>
  <c r="AC19" i="18"/>
  <c r="M22" i="18"/>
  <c r="M30" i="18"/>
  <c r="S22" i="18"/>
  <c r="Y87" i="9"/>
  <c r="Z87" i="9" s="1"/>
  <c r="R118" i="9"/>
  <c r="L118" i="9"/>
  <c r="L120" i="9" s="1"/>
  <c r="T118" i="9"/>
  <c r="Y90" i="9"/>
  <c r="Z90" i="9" s="1"/>
  <c r="V118" i="9"/>
  <c r="P118" i="9"/>
  <c r="Y89" i="9"/>
  <c r="Z89" i="9" s="1"/>
  <c r="Y88" i="9"/>
  <c r="Z88" i="9" s="1"/>
  <c r="Y30" i="9"/>
  <c r="Z30" i="9" s="1"/>
  <c r="F118" i="9"/>
  <c r="F120" i="9" s="1"/>
  <c r="B5" i="15" s="1"/>
  <c r="H120" i="9"/>
  <c r="Y86" i="9"/>
  <c r="Z86" i="9" s="1"/>
  <c r="J37" i="2"/>
  <c r="H46" i="2" s="1"/>
  <c r="H51" i="8"/>
  <c r="I51" i="8" s="1"/>
  <c r="M51" i="8" s="1"/>
  <c r="H18" i="8"/>
  <c r="I18" i="8" s="1"/>
  <c r="L17" i="8"/>
  <c r="Q17" i="8" l="1"/>
  <c r="AF17" i="8"/>
  <c r="AI17" i="8"/>
  <c r="W17" i="8"/>
  <c r="T17" i="8"/>
  <c r="Z17" i="8"/>
  <c r="V60" i="8"/>
  <c r="N60" i="8"/>
  <c r="AE60" i="8"/>
  <c r="AF62" i="8" s="1"/>
  <c r="K60" i="8"/>
  <c r="B1" i="16" s="1"/>
  <c r="L60" i="8"/>
  <c r="B6" i="16" s="1"/>
  <c r="W52" i="8"/>
  <c r="AF52" i="8"/>
  <c r="T52" i="8"/>
  <c r="AC52" i="8"/>
  <c r="Q52" i="8"/>
  <c r="Z52" i="8"/>
  <c r="AI52" i="8"/>
  <c r="Z58" i="8"/>
  <c r="AI58" i="8"/>
  <c r="W58" i="8"/>
  <c r="AF58" i="8"/>
  <c r="T58" i="8"/>
  <c r="Q58" i="8"/>
  <c r="AC58" i="8"/>
  <c r="Z57" i="8"/>
  <c r="AI57" i="8"/>
  <c r="T57" i="8"/>
  <c r="W57" i="8"/>
  <c r="AF57" i="8"/>
  <c r="AC57" i="8"/>
  <c r="Q57" i="8"/>
  <c r="AJ16" i="18"/>
  <c r="AK16" i="18" s="1"/>
  <c r="Y61" i="9"/>
  <c r="Z61" i="9" s="1"/>
  <c r="AJ31" i="18"/>
  <c r="AK31" i="18" s="1"/>
  <c r="Z56" i="8"/>
  <c r="AI56" i="8"/>
  <c r="T56" i="8"/>
  <c r="W56" i="8"/>
  <c r="AF56" i="8"/>
  <c r="AC56" i="8"/>
  <c r="Q56" i="8"/>
  <c r="AJ22" i="18"/>
  <c r="AK22" i="18" s="1"/>
  <c r="AJ28" i="18"/>
  <c r="AK28" i="18" s="1"/>
  <c r="Z59" i="8"/>
  <c r="AI59" i="8"/>
  <c r="W59" i="8"/>
  <c r="AF59" i="8"/>
  <c r="T59" i="8"/>
  <c r="AC59" i="8"/>
  <c r="Q59" i="8"/>
  <c r="W53" i="8"/>
  <c r="AF53" i="8"/>
  <c r="T53" i="8"/>
  <c r="AC53" i="8"/>
  <c r="Z53" i="8"/>
  <c r="AI53" i="8"/>
  <c r="Q53" i="8"/>
  <c r="B7" i="16"/>
  <c r="B7" i="15"/>
  <c r="P60" i="8"/>
  <c r="Y60" i="8"/>
  <c r="Z62" i="8" s="1"/>
  <c r="W55" i="8"/>
  <c r="AF55" i="8"/>
  <c r="AC55" i="8"/>
  <c r="T55" i="8"/>
  <c r="Z55" i="8"/>
  <c r="AI55" i="8"/>
  <c r="Q55" i="8"/>
  <c r="AJ36" i="18"/>
  <c r="AK36" i="18" s="1"/>
  <c r="AJ17" i="18"/>
  <c r="AK17" i="18" s="1"/>
  <c r="AJ20" i="18"/>
  <c r="AK20" i="18" s="1"/>
  <c r="Q41" i="18"/>
  <c r="S60" i="8"/>
  <c r="AJ32" i="18"/>
  <c r="AK32" i="18" s="1"/>
  <c r="W54" i="8"/>
  <c r="AF54" i="8"/>
  <c r="AC54" i="8"/>
  <c r="Z54" i="8"/>
  <c r="AI54" i="8"/>
  <c r="T54" i="8"/>
  <c r="Q54" i="8"/>
  <c r="AJ30" i="18"/>
  <c r="AK30" i="18" s="1"/>
  <c r="M41" i="18"/>
  <c r="AJ41" i="18" s="1"/>
  <c r="AK41" i="18" s="1"/>
  <c r="AB60" i="8"/>
  <c r="AC62" i="8" s="1"/>
  <c r="AH60" i="8"/>
  <c r="AI62" i="8" s="1"/>
  <c r="Y118" i="9"/>
  <c r="Z118" i="9" s="1"/>
  <c r="K3" i="2"/>
  <c r="B13" i="15"/>
  <c r="B5" i="16" s="1"/>
  <c r="H60" i="8"/>
  <c r="AI51" i="8"/>
  <c r="AC51" i="8"/>
  <c r="AF51" i="8"/>
  <c r="Q51" i="8"/>
  <c r="T51" i="8"/>
  <c r="Z51" i="8"/>
  <c r="W51" i="8"/>
  <c r="M18" i="8"/>
  <c r="I60" i="8"/>
  <c r="W62" i="8"/>
  <c r="AL17" i="8" l="1"/>
  <c r="AM17" i="8" s="1"/>
  <c r="AL56" i="8"/>
  <c r="AM56" i="8" s="1"/>
  <c r="Z65" i="8"/>
  <c r="AL54" i="8"/>
  <c r="AM54" i="8" s="1"/>
  <c r="AL57" i="8"/>
  <c r="AM57" i="8" s="1"/>
  <c r="AL59" i="8"/>
  <c r="AM59" i="8" s="1"/>
  <c r="AL53" i="8"/>
  <c r="AM53" i="8" s="1"/>
  <c r="AL52" i="8"/>
  <c r="AM52" i="8" s="1"/>
  <c r="AL55" i="8"/>
  <c r="AM55" i="8" s="1"/>
  <c r="AL58" i="8"/>
  <c r="AM58" i="8" s="1"/>
  <c r="B8" i="16"/>
  <c r="AL51" i="8"/>
  <c r="AM51" i="8" s="1"/>
  <c r="W18" i="8"/>
  <c r="W60" i="8" s="1"/>
  <c r="AI18" i="8"/>
  <c r="AI60" i="8" s="1"/>
  <c r="Z18" i="8"/>
  <c r="Z60" i="8" s="1"/>
  <c r="T18" i="8"/>
  <c r="T60" i="8" s="1"/>
  <c r="T62" i="8" s="1"/>
  <c r="AC18" i="8"/>
  <c r="AC60" i="8" s="1"/>
  <c r="Q18" i="8"/>
  <c r="AF18" i="8"/>
  <c r="AF60" i="8" s="1"/>
  <c r="M60" i="8"/>
  <c r="H1601" i="2" l="1"/>
  <c r="H1773" i="2"/>
  <c r="H1255" i="2"/>
  <c r="H250" i="2"/>
  <c r="H338" i="2"/>
  <c r="H1298" i="2"/>
  <c r="H162" i="2"/>
  <c r="H1427" i="2"/>
  <c r="H822" i="2"/>
  <c r="H1341" i="2"/>
  <c r="H867" i="2"/>
  <c r="H734" i="2"/>
  <c r="H1169" i="2"/>
  <c r="H294" i="2"/>
  <c r="H382" i="2"/>
  <c r="H1126" i="2"/>
  <c r="H1212" i="2"/>
  <c r="H911" i="2"/>
  <c r="H690" i="2"/>
  <c r="H1384" i="2"/>
  <c r="H514" i="2"/>
  <c r="H1514" i="2"/>
  <c r="H1558" i="2"/>
  <c r="H82" i="2"/>
  <c r="H645" i="2"/>
  <c r="H954" i="2"/>
  <c r="H1644" i="2"/>
  <c r="H558" i="2"/>
  <c r="H1040" i="2"/>
  <c r="H1470" i="2"/>
  <c r="H118" i="2"/>
  <c r="H1083" i="2"/>
  <c r="H997" i="2"/>
  <c r="H427" i="2"/>
  <c r="H39" i="2"/>
  <c r="H470" i="2"/>
  <c r="H778" i="2"/>
  <c r="H1730" i="2"/>
  <c r="H1687" i="2"/>
  <c r="H602" i="2"/>
  <c r="H206" i="2"/>
  <c r="AL18" i="8"/>
  <c r="Q60" i="8"/>
  <c r="B4" i="15" s="1"/>
  <c r="B10" i="15" s="1"/>
  <c r="V65" i="8"/>
  <c r="H90" i="2" l="1"/>
  <c r="J82" i="2"/>
  <c r="H1695" i="2"/>
  <c r="J1687" i="2"/>
  <c r="H1566" i="2"/>
  <c r="J1558" i="2"/>
  <c r="J162" i="2"/>
  <c r="H170" i="2"/>
  <c r="H786" i="2"/>
  <c r="J778" i="2"/>
  <c r="H1048" i="2"/>
  <c r="J1040" i="2"/>
  <c r="H522" i="2"/>
  <c r="J514" i="2"/>
  <c r="H1177" i="2"/>
  <c r="J1169" i="2"/>
  <c r="H346" i="2"/>
  <c r="J338" i="2"/>
  <c r="J602" i="2"/>
  <c r="H610" i="2"/>
  <c r="J1083" i="2"/>
  <c r="H1091" i="2"/>
  <c r="J1427" i="2"/>
  <c r="H1435" i="2"/>
  <c r="H126" i="2"/>
  <c r="J118" i="2"/>
  <c r="H390" i="2"/>
  <c r="J382" i="2"/>
  <c r="H566" i="2"/>
  <c r="J558" i="2"/>
  <c r="H1392" i="2"/>
  <c r="J1384" i="2"/>
  <c r="H742" i="2"/>
  <c r="J734" i="2"/>
  <c r="H258" i="2"/>
  <c r="J250" i="2"/>
  <c r="J690" i="2"/>
  <c r="H698" i="2"/>
  <c r="J427" i="2"/>
  <c r="H435" i="2"/>
  <c r="J954" i="2"/>
  <c r="H962" i="2"/>
  <c r="J911" i="2"/>
  <c r="H919" i="2"/>
  <c r="J1341" i="2"/>
  <c r="H1349" i="2"/>
  <c r="J1773" i="2"/>
  <c r="H1781" i="2"/>
  <c r="J1126" i="2"/>
  <c r="H1134" i="2"/>
  <c r="J1730" i="2"/>
  <c r="H1738" i="2"/>
  <c r="H1478" i="2"/>
  <c r="J1470" i="2"/>
  <c r="J1514" i="2"/>
  <c r="H1522" i="2"/>
  <c r="H302" i="2"/>
  <c r="J294" i="2"/>
  <c r="H1306" i="2"/>
  <c r="J1298" i="2"/>
  <c r="J470" i="2"/>
  <c r="H478" i="2"/>
  <c r="H47" i="2"/>
  <c r="J39" i="2"/>
  <c r="J1644" i="2"/>
  <c r="H1652" i="2"/>
  <c r="J867" i="2"/>
  <c r="H875" i="2"/>
  <c r="H1263" i="2"/>
  <c r="J1255" i="2"/>
  <c r="H214" i="2"/>
  <c r="J206" i="2"/>
  <c r="J997" i="2"/>
  <c r="H1005" i="2"/>
  <c r="J645" i="2"/>
  <c r="H653" i="2"/>
  <c r="J1212" i="2"/>
  <c r="H1220" i="2"/>
  <c r="J822" i="2"/>
  <c r="H830" i="2"/>
  <c r="H1609" i="2"/>
  <c r="J1601" i="2"/>
  <c r="AM18" i="8"/>
  <c r="AL60" i="8"/>
  <c r="AM60" i="8" s="1"/>
  <c r="K4" i="2" l="1"/>
  <c r="B12" i="15"/>
  <c r="B14" i="15" s="1"/>
  <c r="B16" i="15" s="1"/>
  <c r="F340" i="2" l="1"/>
  <c r="J340" i="2" s="1"/>
  <c r="F1386" i="2"/>
  <c r="J1386" i="2" s="1"/>
  <c r="F560" i="2"/>
  <c r="J560" i="2" s="1"/>
  <c r="F1472" i="2"/>
  <c r="J1472" i="2" s="1"/>
  <c r="F604" i="2"/>
  <c r="J604" i="2" s="1"/>
  <c r="F780" i="2"/>
  <c r="J780" i="2" s="1"/>
  <c r="F1343" i="2"/>
  <c r="J1343" i="2" s="1"/>
  <c r="F516" i="2"/>
  <c r="J516" i="2" s="1"/>
  <c r="F429" i="2"/>
  <c r="J429" i="2" s="1"/>
  <c r="F1257" i="2"/>
  <c r="J1257" i="2" s="1"/>
  <c r="F999" i="2"/>
  <c r="J999" i="2" s="1"/>
  <c r="F296" i="2"/>
  <c r="J296" i="2" s="1"/>
  <c r="F164" i="2"/>
  <c r="J164" i="2" s="1"/>
  <c r="F913" i="2"/>
  <c r="J913" i="2" s="1"/>
  <c r="F869" i="2"/>
  <c r="J869" i="2" s="1"/>
  <c r="F824" i="2"/>
  <c r="J824" i="2" s="1"/>
  <c r="F647" i="2"/>
  <c r="J647" i="2" s="1"/>
  <c r="F384" i="2"/>
  <c r="J384" i="2" s="1"/>
  <c r="F736" i="2"/>
  <c r="J736" i="2" s="1"/>
  <c r="F84" i="2"/>
  <c r="J84" i="2" s="1"/>
  <c r="F472" i="2"/>
  <c r="J472" i="2" s="1"/>
  <c r="F1300" i="2"/>
  <c r="J1300" i="2" s="1"/>
  <c r="F1775" i="2"/>
  <c r="J1775" i="2" s="1"/>
  <c r="F1128" i="2"/>
  <c r="J1128" i="2" s="1"/>
  <c r="F1042" i="2"/>
  <c r="J1042" i="2" s="1"/>
  <c r="F1214" i="2"/>
  <c r="J1214" i="2" s="1"/>
  <c r="F1732" i="2"/>
  <c r="J1732" i="2" s="1"/>
  <c r="F692" i="2"/>
  <c r="J692" i="2" s="1"/>
  <c r="F1689" i="2"/>
  <c r="J1689" i="2" s="1"/>
  <c r="F1429" i="2"/>
  <c r="J1429" i="2" s="1"/>
  <c r="F1085" i="2"/>
  <c r="J1085" i="2" s="1"/>
  <c r="F1171" i="2"/>
  <c r="J1171" i="2" s="1"/>
  <c r="F1560" i="2"/>
  <c r="J1560" i="2" s="1"/>
  <c r="F252" i="2"/>
  <c r="J252" i="2" s="1"/>
  <c r="F956" i="2"/>
  <c r="J956" i="2" s="1"/>
  <c r="F1516" i="2"/>
  <c r="J1516" i="2" s="1"/>
  <c r="F120" i="2"/>
  <c r="J120" i="2" s="1"/>
  <c r="F1646" i="2"/>
  <c r="J1646" i="2" s="1"/>
  <c r="F41" i="2"/>
  <c r="J41" i="2" s="1"/>
  <c r="F1603" i="2"/>
  <c r="J1603" i="2" s="1"/>
  <c r="F208" i="2"/>
  <c r="J208" i="2" s="1"/>
  <c r="H1173" i="2" l="1"/>
  <c r="B39" i="16" s="1"/>
  <c r="H1178" i="2"/>
  <c r="H1179" i="2" s="1"/>
  <c r="H43" i="2"/>
  <c r="B13" i="16" s="1"/>
  <c r="H48" i="2"/>
  <c r="H1092" i="2"/>
  <c r="H1093" i="2" s="1"/>
  <c r="H1087" i="2"/>
  <c r="B37" i="16" s="1"/>
  <c r="H1777" i="2"/>
  <c r="B53" i="16" s="1"/>
  <c r="H1782" i="2"/>
  <c r="H1783" i="2" s="1"/>
  <c r="H876" i="2"/>
  <c r="H877" i="2" s="1"/>
  <c r="H871" i="2"/>
  <c r="B32" i="16" s="1"/>
  <c r="H1345" i="2"/>
  <c r="B43" i="16" s="1"/>
  <c r="H1350" i="2"/>
  <c r="H1351" i="2" s="1"/>
  <c r="H1653" i="2"/>
  <c r="H1654" i="2" s="1"/>
  <c r="H1648" i="2"/>
  <c r="B50" i="16" s="1"/>
  <c r="H1436" i="2"/>
  <c r="H1437" i="2" s="1"/>
  <c r="H1431" i="2"/>
  <c r="B45" i="16" s="1"/>
  <c r="H1302" i="2"/>
  <c r="B42" i="16" s="1"/>
  <c r="H1307" i="2"/>
  <c r="H1308" i="2" s="1"/>
  <c r="H915" i="2"/>
  <c r="B33" i="16" s="1"/>
  <c r="H920" i="2"/>
  <c r="H921" i="2" s="1"/>
  <c r="H782" i="2"/>
  <c r="B30" i="16" s="1"/>
  <c r="H787" i="2"/>
  <c r="H788" i="2" s="1"/>
  <c r="H122" i="2"/>
  <c r="B15" i="16" s="1"/>
  <c r="H127" i="2"/>
  <c r="H128" i="2" s="1"/>
  <c r="H1691" i="2"/>
  <c r="B51" i="16" s="1"/>
  <c r="H1696" i="2"/>
  <c r="H1697" i="2" s="1"/>
  <c r="H474" i="2"/>
  <c r="B23" i="16" s="1"/>
  <c r="H479" i="2"/>
  <c r="H480" i="2" s="1"/>
  <c r="H171" i="2"/>
  <c r="H172" i="2" s="1"/>
  <c r="H166" i="2"/>
  <c r="B16" i="16" s="1"/>
  <c r="H611" i="2"/>
  <c r="H612" i="2" s="1"/>
  <c r="H606" i="2"/>
  <c r="B26" i="16" s="1"/>
  <c r="H1130" i="2"/>
  <c r="B38" i="16" s="1"/>
  <c r="H1135" i="2"/>
  <c r="H1136" i="2" s="1"/>
  <c r="H518" i="2"/>
  <c r="B24" i="16" s="1"/>
  <c r="H523" i="2"/>
  <c r="H524" i="2" s="1"/>
  <c r="H1523" i="2"/>
  <c r="H1524" i="2" s="1"/>
  <c r="H1518" i="2"/>
  <c r="B47" i="16" s="1"/>
  <c r="H91" i="2"/>
  <c r="H92" i="2" s="1"/>
  <c r="H86" i="2"/>
  <c r="B14" i="16" s="1"/>
  <c r="H303" i="2"/>
  <c r="H304" i="2" s="1"/>
  <c r="H298" i="2"/>
  <c r="B19" i="16" s="1"/>
  <c r="H958" i="2"/>
  <c r="B34" i="16" s="1"/>
  <c r="H963" i="2"/>
  <c r="H964" i="2" s="1"/>
  <c r="H738" i="2"/>
  <c r="B29" i="16" s="1"/>
  <c r="H743" i="2"/>
  <c r="H744" i="2" s="1"/>
  <c r="H1006" i="2"/>
  <c r="H1007" i="2" s="1"/>
  <c r="H1001" i="2"/>
  <c r="B35" i="16" s="1"/>
  <c r="H254" i="2"/>
  <c r="B18" i="16" s="1"/>
  <c r="H259" i="2"/>
  <c r="H260" i="2" s="1"/>
  <c r="H1221" i="2"/>
  <c r="H1222" i="2" s="1"/>
  <c r="H1216" i="2"/>
  <c r="B40" i="16" s="1"/>
  <c r="H391" i="2"/>
  <c r="H392" i="2" s="1"/>
  <c r="H386" i="2"/>
  <c r="B21" i="16" s="1"/>
  <c r="H1259" i="2"/>
  <c r="B41" i="16" s="1"/>
  <c r="H1264" i="2"/>
  <c r="H1265" i="2" s="1"/>
  <c r="H1393" i="2"/>
  <c r="H1394" i="2" s="1"/>
  <c r="H1388" i="2"/>
  <c r="B44" i="16" s="1"/>
  <c r="H1610" i="2"/>
  <c r="H1611" i="2" s="1"/>
  <c r="H1605" i="2"/>
  <c r="B49" i="16" s="1"/>
  <c r="H831" i="2"/>
  <c r="H832" i="2" s="1"/>
  <c r="H826" i="2"/>
  <c r="B31" i="16" s="1"/>
  <c r="H699" i="2"/>
  <c r="H700" i="2" s="1"/>
  <c r="H694" i="2"/>
  <c r="B28" i="16" s="1"/>
  <c r="H1479" i="2"/>
  <c r="H1480" i="2" s="1"/>
  <c r="H1474" i="2"/>
  <c r="B46" i="16" s="1"/>
  <c r="H1739" i="2"/>
  <c r="H1740" i="2" s="1"/>
  <c r="H1734" i="2"/>
  <c r="B52" i="16" s="1"/>
  <c r="H567" i="2"/>
  <c r="H568" i="2" s="1"/>
  <c r="H562" i="2"/>
  <c r="B25" i="16" s="1"/>
  <c r="H215" i="2"/>
  <c r="H216" i="2" s="1"/>
  <c r="H210" i="2"/>
  <c r="B17" i="16" s="1"/>
  <c r="H1567" i="2"/>
  <c r="H1568" i="2" s="1"/>
  <c r="H1562" i="2"/>
  <c r="B48" i="16" s="1"/>
  <c r="H1049" i="2"/>
  <c r="H1050" i="2" s="1"/>
  <c r="H1044" i="2"/>
  <c r="B36" i="16" s="1"/>
  <c r="H654" i="2"/>
  <c r="H655" i="2" s="1"/>
  <c r="H649" i="2"/>
  <c r="B27" i="16" s="1"/>
  <c r="H431" i="2"/>
  <c r="B22" i="16" s="1"/>
  <c r="H436" i="2"/>
  <c r="H437" i="2" s="1"/>
  <c r="H347" i="2"/>
  <c r="H348" i="2" s="1"/>
  <c r="H342" i="2"/>
  <c r="B20" i="16" s="1"/>
  <c r="D41" i="16" l="1"/>
  <c r="E41" i="16" s="1"/>
  <c r="D21" i="16"/>
  <c r="E21" i="16" s="1"/>
  <c r="D19" i="16"/>
  <c r="D16" i="16"/>
  <c r="E16" i="16" s="1"/>
  <c r="D37" i="16"/>
  <c r="E37" i="16" s="1"/>
  <c r="D43" i="16"/>
  <c r="E43" i="16" s="1"/>
  <c r="D15" i="16"/>
  <c r="E15" i="16" s="1"/>
  <c r="D45" i="16"/>
  <c r="E45" i="16" s="1"/>
  <c r="D20" i="16"/>
  <c r="E20" i="16" s="1"/>
  <c r="D48" i="16"/>
  <c r="E48" i="16" s="1"/>
  <c r="D31" i="16"/>
  <c r="E31" i="16" s="1"/>
  <c r="D47" i="16"/>
  <c r="E47" i="16" s="1"/>
  <c r="D39" i="16"/>
  <c r="E39" i="16" s="1"/>
  <c r="D17" i="16"/>
  <c r="E17" i="16" s="1"/>
  <c r="D14" i="16"/>
  <c r="E14" i="16" s="1"/>
  <c r="D22" i="16"/>
  <c r="E22" i="16" s="1"/>
  <c r="D53" i="16"/>
  <c r="E53" i="16" s="1"/>
  <c r="D27" i="16"/>
  <c r="E27" i="16" s="1"/>
  <c r="D25" i="16"/>
  <c r="E25" i="16" s="1"/>
  <c r="D29" i="16"/>
  <c r="E29" i="16" s="1"/>
  <c r="D30" i="16"/>
  <c r="E30" i="16" s="1"/>
  <c r="D28" i="16"/>
  <c r="D35" i="16"/>
  <c r="E35" i="16" s="1"/>
  <c r="D26" i="16"/>
  <c r="E26" i="16" s="1"/>
  <c r="D50" i="16"/>
  <c r="E50" i="16" s="1"/>
  <c r="D36" i="16"/>
  <c r="D52" i="16"/>
  <c r="E52" i="16" s="1"/>
  <c r="D49" i="16"/>
  <c r="E49" i="16" s="1"/>
  <c r="D40" i="16"/>
  <c r="E40" i="16" s="1"/>
  <c r="H49" i="2"/>
  <c r="K6" i="2" s="1"/>
  <c r="K5" i="2"/>
  <c r="D34" i="16"/>
  <c r="E34" i="16" s="1"/>
  <c r="D24" i="16"/>
  <c r="E24" i="16" s="1"/>
  <c r="D23" i="16"/>
  <c r="E23" i="16" s="1"/>
  <c r="D33" i="16"/>
  <c r="E33" i="16" s="1"/>
  <c r="D13" i="16"/>
  <c r="E13" i="16" s="1"/>
  <c r="D46" i="16"/>
  <c r="E46" i="16" s="1"/>
  <c r="D44" i="16"/>
  <c r="E44" i="16" s="1"/>
  <c r="D32" i="16"/>
  <c r="E32" i="16" s="1"/>
  <c r="D18" i="16"/>
  <c r="E18" i="16" s="1"/>
  <c r="D38" i="16"/>
  <c r="E38" i="16" s="1"/>
  <c r="D51" i="16"/>
  <c r="E51" i="16" s="1"/>
  <c r="D42" i="16"/>
  <c r="E42" i="16" s="1"/>
  <c r="F45" i="16" l="1"/>
  <c r="F37" i="16"/>
  <c r="F21" i="16"/>
  <c r="F47" i="16"/>
  <c r="F41" i="16"/>
  <c r="F43" i="16"/>
  <c r="F33" i="16"/>
  <c r="F39" i="16"/>
  <c r="F15" i="16"/>
  <c r="F23" i="16"/>
  <c r="F31" i="16"/>
  <c r="F48" i="16"/>
  <c r="F20" i="16"/>
  <c r="E36" i="16"/>
  <c r="F36" i="16" s="1"/>
  <c r="E28" i="16"/>
  <c r="F28" i="16" s="1"/>
  <c r="F16" i="16"/>
  <c r="F17" i="16"/>
  <c r="F25" i="16"/>
  <c r="E19" i="16"/>
  <c r="F19" i="16" s="1"/>
  <c r="F44" i="16"/>
  <c r="F53" i="16"/>
  <c r="F49" i="16"/>
  <c r="F18" i="16"/>
  <c r="F13" i="16"/>
  <c r="F14" i="16"/>
  <c r="F26" i="16"/>
  <c r="F24" i="16"/>
  <c r="F29" i="16"/>
  <c r="F22" i="16"/>
  <c r="F51" i="16"/>
  <c r="F46" i="16"/>
  <c r="F40" i="16"/>
  <c r="F38" i="16"/>
  <c r="F34" i="16"/>
  <c r="F52" i="16"/>
  <c r="F42" i="16"/>
  <c r="F32" i="16"/>
  <c r="F27" i="16"/>
  <c r="F30" i="16"/>
  <c r="F50" i="16"/>
  <c r="F35" i="16"/>
</calcChain>
</file>

<file path=xl/comments1.xml><?xml version="1.0" encoding="utf-8"?>
<comments xmlns="http://schemas.openxmlformats.org/spreadsheetml/2006/main">
  <authors>
    <author>Uuwmaastaff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 xml:space="preserve">If the center uses more than one location include them all on the space worksheet. Include all rooms, even if they are just used for equipment.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MAA:</t>
        </r>
        <r>
          <rPr>
            <sz val="9"/>
            <color indexed="81"/>
            <rFont val="Tahoma"/>
            <family val="2"/>
          </rPr>
          <t xml:space="preserve">
Enter applicable IO rate for your center</t>
        </r>
      </text>
    </comment>
  </commentList>
</comments>
</file>

<file path=xl/comments2.xml><?xml version="1.0" encoding="utf-8"?>
<comments xmlns="http://schemas.openxmlformats.org/spreadsheetml/2006/main">
  <authors>
    <author>Ha T. Nguyen</author>
    <author>Uuwmaastaff</author>
    <author>Douglas Kramer</author>
  </authors>
  <commentList>
    <comment ref="R3" authorId="0" shapeId="0">
      <text>
        <r>
          <rPr>
            <sz val="9"/>
            <color indexed="81"/>
            <rFont val="Tahoma"/>
            <family val="2"/>
          </rPr>
          <t>MAA: Fringe Benefit information can be found here:
https://finance.uw.edu/fr/sites/default/files/loadrate/Preliminary-FY-2021-Fringe-Benefit-Rates-as-of-030420.pdf</t>
        </r>
      </text>
    </comment>
    <comment ref="T5" authorId="1" shapeId="0">
      <text>
        <r>
          <rPr>
            <b/>
            <sz val="10"/>
            <color indexed="81"/>
            <rFont val="Tahoma"/>
            <family val="2"/>
          </rPr>
          <t>MAA:</t>
        </r>
        <r>
          <rPr>
            <sz val="10"/>
            <color indexed="81"/>
            <rFont val="Tahoma"/>
            <family val="2"/>
          </rPr>
          <t xml:space="preserve">
Enter the number of months in which the current salary is effective. 12 is entered as a default, but the current column should reflect the amount of months employees will be paid at their current salary prior to salary increases</t>
        </r>
      </text>
    </comment>
    <comment ref="U5" authorId="1" shapeId="0">
      <text>
        <r>
          <rPr>
            <b/>
            <sz val="9"/>
            <color indexed="81"/>
            <rFont val="Tahoma"/>
            <family val="2"/>
          </rPr>
          <t xml:space="preserve">MAA:
</t>
        </r>
        <r>
          <rPr>
            <sz val="9"/>
            <color indexed="81"/>
            <rFont val="Tahoma"/>
            <family val="2"/>
          </rPr>
          <t>Automatically calculates the number of months during which the increased salary is effective</t>
        </r>
      </text>
    </comment>
    <comment ref="E14" authorId="2" shapeId="0">
      <text>
        <r>
          <rPr>
            <sz val="9"/>
            <color indexed="81"/>
            <rFont val="Tahoma"/>
            <family val="2"/>
          </rPr>
          <t>Enter monthly base salary * (1 + percentage of salary increase)</t>
        </r>
      </text>
    </comment>
    <comment ref="N14" authorId="2" shapeId="0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>These cells are linked to the "Max Billiable Hours" table below.</t>
        </r>
      </text>
    </comment>
  </commentList>
</comments>
</file>

<file path=xl/comments3.xml><?xml version="1.0" encoding="utf-8"?>
<comments xmlns="http://schemas.openxmlformats.org/spreadsheetml/2006/main">
  <authors>
    <author>Douglas Kramer</author>
  </authors>
  <commentList>
    <comment ref="I39" authorId="0" shapeId="0">
      <text>
        <r>
          <rPr>
            <b/>
            <sz val="8"/>
            <color indexed="81"/>
            <rFont val="Tahoma"/>
            <family val="2"/>
          </rPr>
          <t xml:space="preserve">Enter # of direct labor hours it takes to complete sample/test.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2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8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</text>
    </comment>
    <comment ref="I162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06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50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94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38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82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27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70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14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58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02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45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90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34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78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22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67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11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54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97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40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83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26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69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12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55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98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41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84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27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70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14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58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601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644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687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730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773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Ruchi Aggarwal</author>
    <author>Nebula User</author>
    <author>Douglas Kramer</author>
  </authors>
  <commentList>
    <comment ref="E8" authorId="0" shapeId="0">
      <text>
        <r>
          <rPr>
            <sz val="8"/>
            <color indexed="81"/>
            <rFont val="Tahoma"/>
            <family val="2"/>
          </rPr>
          <t>Usually, the first day of the next calendar quarter after 
equipment is put into service.</t>
        </r>
      </text>
    </comment>
    <comment ref="F8" authorId="0" shapeId="0">
      <text>
        <r>
          <rPr>
            <sz val="8"/>
            <color indexed="81"/>
            <rFont val="Tahoma"/>
            <family val="2"/>
          </rPr>
          <t>Depreciation start date plus useful life.</t>
        </r>
      </text>
    </comment>
    <comment ref="J8" authorId="1" shapeId="0">
      <text>
        <r>
          <rPr>
            <sz val="8"/>
            <color indexed="81"/>
            <rFont val="Tahoma"/>
            <family val="2"/>
          </rPr>
          <t>State useful liives can be found at:
http://www.ofm.wa.gov/policy/30.50.htm</t>
        </r>
      </text>
    </comment>
    <comment ref="K8" authorId="1" shapeId="0">
      <text>
        <r>
          <rPr>
            <sz val="8"/>
            <color indexed="81"/>
            <rFont val="Tahoma"/>
            <family val="2"/>
          </rPr>
          <t>If depreciation is not to be taken for the full year, adjust formula in each cell.</t>
        </r>
      </text>
    </comment>
    <comment ref="A40" authorId="2" shapeId="0">
      <text>
        <r>
          <rPr>
            <b/>
            <sz val="9"/>
            <color indexed="81"/>
            <rFont val="Tahoma"/>
            <family val="2"/>
          </rPr>
          <t>Douglas Kramer: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</commentList>
</comments>
</file>

<file path=xl/sharedStrings.xml><?xml version="1.0" encoding="utf-8"?>
<sst xmlns="http://schemas.openxmlformats.org/spreadsheetml/2006/main" count="1195" uniqueCount="199">
  <si>
    <t>Salaries &amp; Benefits</t>
  </si>
  <si>
    <t>NAME</t>
  </si>
  <si>
    <t>TITLE</t>
  </si>
  <si>
    <t>MONTHLY SALARY</t>
  </si>
  <si>
    <t>BASE SALARY (AT 100% FTE)</t>
  </si>
  <si>
    <t>BEN %</t>
  </si>
  <si>
    <t xml:space="preserve">Percent Check </t>
  </si>
  <si>
    <t>Dollar Check</t>
  </si>
  <si>
    <t>Difference between allocated dollar and total dollar</t>
  </si>
  <si>
    <t>(should add up to 100%)</t>
  </si>
  <si>
    <t>Salaries of All Faculty and Staff</t>
  </si>
  <si>
    <t>Amount</t>
  </si>
  <si>
    <t>Other Non-Salary &amp; Non-Equipment Costs</t>
  </si>
  <si>
    <t>BSR Code</t>
  </si>
  <si>
    <t>Description</t>
  </si>
  <si>
    <t>Source Document</t>
  </si>
  <si>
    <t>Annual Amt</t>
  </si>
  <si>
    <t>%</t>
  </si>
  <si>
    <t>Totals</t>
  </si>
  <si>
    <t>04 Travel</t>
  </si>
  <si>
    <t>05 Supplies &amp; 06 Equipment &lt; $5,000 per item</t>
  </si>
  <si>
    <t>Item Description</t>
  </si>
  <si>
    <t>Labor</t>
  </si>
  <si>
    <t>Total supply cost</t>
  </si>
  <si>
    <t>Estimated number of orders</t>
  </si>
  <si>
    <t>$</t>
  </si>
  <si>
    <t>UW Object Code</t>
  </si>
  <si>
    <t>Billable Hours</t>
  </si>
  <si>
    <t>Available Hours</t>
  </si>
  <si>
    <t>Less Holidays</t>
  </si>
  <si>
    <t>Less Vacation</t>
  </si>
  <si>
    <t>Less Sick</t>
  </si>
  <si>
    <t>Direct Labor Hourly Rate</t>
  </si>
  <si>
    <t>Notes</t>
  </si>
  <si>
    <t>GRAND TOTAL</t>
  </si>
  <si>
    <t>Overhead Materials</t>
  </si>
  <si>
    <t>Overhead Salaries</t>
  </si>
  <si>
    <t>Overhead Markup</t>
  </si>
  <si>
    <t>Unit Purchased</t>
  </si>
  <si>
    <t>Cost of Unit</t>
  </si>
  <si>
    <t>Cost Per Item</t>
  </si>
  <si>
    <t>Items Used</t>
  </si>
  <si>
    <t>Total Cost</t>
  </si>
  <si>
    <t>Items Per Unit</t>
  </si>
  <si>
    <t>Vendor</t>
  </si>
  <si>
    <t>Catalog Number</t>
  </si>
  <si>
    <t>OVERHEAD</t>
  </si>
  <si>
    <t>Overhead Markup Rate Calculation</t>
  </si>
  <si>
    <t>Overhead Markup Rate</t>
  </si>
  <si>
    <t>Total Cost for Test</t>
  </si>
  <si>
    <t>Direct - Salaries/Labor</t>
  </si>
  <si>
    <t>Labor per hour</t>
  </si>
  <si>
    <t>Estimated number of hours</t>
  </si>
  <si>
    <t>Total supply costs</t>
  </si>
  <si>
    <t>Total labor costs</t>
  </si>
  <si>
    <t>Total Costs</t>
  </si>
  <si>
    <t>Total Overhead</t>
  </si>
  <si>
    <t>Total Annual Cost of Tests</t>
  </si>
  <si>
    <t>General Information</t>
  </si>
  <si>
    <t>Center Name:</t>
  </si>
  <si>
    <t>Budget #:</t>
  </si>
  <si>
    <t>Contact Information</t>
  </si>
  <si>
    <t>Name:</t>
  </si>
  <si>
    <t>Phone #:</t>
  </si>
  <si>
    <t>Pale Yellow</t>
  </si>
  <si>
    <t>Information filled in by center</t>
  </si>
  <si>
    <t>Light Purple</t>
  </si>
  <si>
    <t>Automatically filled in via formulas</t>
  </si>
  <si>
    <t>Total Dollars</t>
  </si>
  <si>
    <t>Difference</t>
  </si>
  <si>
    <t>HOURS PER EMPLOYEE ON CENTER</t>
  </si>
  <si>
    <t>Direct Labor Hours Group 2</t>
  </si>
  <si>
    <t>Test/Sample</t>
  </si>
  <si>
    <t>Depreciation</t>
  </si>
  <si>
    <t>Depreciation Allocation Schedule</t>
  </si>
  <si>
    <t>Purpose:  To allocate the depreciation to the different rates.</t>
  </si>
  <si>
    <t>Use the 'Other Costs' worksheet to detail costs that are less than $5,000 per individual item.</t>
  </si>
  <si>
    <t>Depreciation Schedule</t>
  </si>
  <si>
    <t>Desc/Type of Equipment</t>
  </si>
  <si>
    <t>UW Tag No.</t>
  </si>
  <si>
    <t>Acquisition Budget No.</t>
  </si>
  <si>
    <t>Acquisition Date (UW)</t>
  </si>
  <si>
    <t>Depr Start Date</t>
  </si>
  <si>
    <t>Depr End Date</t>
  </si>
  <si>
    <t>Acquisition Cost</t>
  </si>
  <si>
    <t>Amount Not Recoverable</t>
  </si>
  <si>
    <t>Total Recoverable Acquisition Cost</t>
  </si>
  <si>
    <t>Useful Life (years)</t>
  </si>
  <si>
    <t>Depr in Proposal</t>
  </si>
  <si>
    <t>05 Supplies &amp; 06 Equipment Total</t>
  </si>
  <si>
    <t>Direct Labor Hours Group 3</t>
  </si>
  <si>
    <t>Direct Labor Hours Group 1</t>
  </si>
  <si>
    <t>Internal</t>
  </si>
  <si>
    <t>Rates</t>
  </si>
  <si>
    <t>External</t>
  </si>
  <si>
    <t>Institutional Overhead</t>
  </si>
  <si>
    <t>External Rate</t>
  </si>
  <si>
    <t>40 hours/week * 52 weeks</t>
  </si>
  <si>
    <t>11 days paid * 8 hours/day</t>
  </si>
  <si>
    <t>Approx # of vacation days/year (in hours)</t>
  </si>
  <si>
    <t>Approx # of sick days/year (in hours)</t>
  </si>
  <si>
    <t>Approx # of other down time hours (ex. # of meeting or lab management hours per month x 12)</t>
  </si>
  <si>
    <t>Total FTE on Center</t>
  </si>
  <si>
    <t>Check Figures</t>
  </si>
  <si>
    <t>Direct Labor Hours Group 4</t>
  </si>
  <si>
    <t>Direct Labor Hours Group 5</t>
  </si>
  <si>
    <t>Direct Labor Hours Group 6</t>
  </si>
  <si>
    <t>FTE Allocation</t>
  </si>
  <si>
    <t>Max Total Billable Hours</t>
  </si>
  <si>
    <t>Total Direct Salary/Benefit Costs</t>
  </si>
  <si>
    <t>Check Figure</t>
  </si>
  <si>
    <t>Total Direct Labor Costs</t>
  </si>
  <si>
    <t>Total Supply Cost</t>
  </si>
  <si>
    <t>Sample or Test Name</t>
  </si>
  <si>
    <t>Purpose:   Used to calculate annual depreciation for equipment that costs more than $5,000 per individual item.</t>
  </si>
  <si>
    <r>
      <t xml:space="preserve">Previous Year's Surplus or Deficit </t>
    </r>
    <r>
      <rPr>
        <sz val="12"/>
        <rFont val="Calibri"/>
        <family val="2"/>
        <scheme val="minor"/>
      </rPr>
      <t>(subtract surplus, add deficit)</t>
    </r>
  </si>
  <si>
    <t>Purpose:  To list personnel paid on the center budget by FTE.  Then allocate 100% of that FTE to the different "labor hour groups" as appropriate.</t>
  </si>
  <si>
    <t>Total Annual Salary and Benefits</t>
  </si>
  <si>
    <t>Annual Benefits</t>
  </si>
  <si>
    <t>Total Salary and Benefit on Center</t>
  </si>
  <si>
    <t>Update these cells to reflect expected down time, on averge, for all personnel.</t>
  </si>
  <si>
    <t>*This amount should be equal or close to the amount</t>
  </si>
  <si>
    <t>Maximum Billable Hours</t>
  </si>
  <si>
    <t>*The "Max Total Billable Hours" is an estimate of the total available productive or billable hours in a year after all down time is subtracted out.  This figure flows to column J and used to calculate the hourly rates after the FTE % is factored in.</t>
  </si>
  <si>
    <t>Total Estimated Number of Billable Hours</t>
  </si>
  <si>
    <t>Total Direct Supply Cost</t>
  </si>
  <si>
    <t>Total Overhead Costs</t>
  </si>
  <si>
    <t>Total Annual Costs</t>
  </si>
  <si>
    <t>Total Direct Labor Hours</t>
  </si>
  <si>
    <t>figure in cell I4 on the Sample Rates tab.</t>
  </si>
  <si>
    <t>in cell B12 on the OverheadMarkup tab and the check</t>
  </si>
  <si>
    <t>*This figure should be equal or close to the</t>
  </si>
  <si>
    <t>*Should be close or equal to cell V25 on the Salaries tab.</t>
  </si>
  <si>
    <t>*Should be close or equal to cell R25 on the Salaries tab.</t>
  </si>
  <si>
    <t>Purpose: To include other costs that cannot be directly allocated to a particular test or sample.  These costs will be recovered through the overhead markup rate.</t>
  </si>
  <si>
    <t>The overhead markup rate is automatically calculated in the "OverheadMarkup" tab.  Leave these cells linked as is.</t>
  </si>
  <si>
    <t>Provide an estimate of the amount of time on average it takes to complete each test.  The hourly rate calculated in the Salaries tab will be applied to this figure.</t>
  </si>
  <si>
    <r>
      <rPr>
        <sz val="14"/>
        <color theme="1"/>
        <rFont val="Calibri"/>
        <family val="2"/>
        <scheme val="minor"/>
      </rPr>
      <t>Purpose</t>
    </r>
    <r>
      <rPr>
        <sz val="12"/>
        <color theme="1"/>
        <rFont val="Calibri"/>
        <family val="2"/>
        <scheme val="minor"/>
      </rPr>
      <t>: Itemize all direct materials and other costs required to complete a single sample or test.</t>
    </r>
  </si>
  <si>
    <t>Surcharge %</t>
  </si>
  <si>
    <t xml:space="preserve">Surcharge </t>
  </si>
  <si>
    <t>Total Salary on Center</t>
  </si>
  <si>
    <t>Total Benefits on Center</t>
  </si>
  <si>
    <t>01 - Salaries &amp; Wages</t>
  </si>
  <si>
    <t>02 - Contracted Services</t>
  </si>
  <si>
    <t>03 - Othe Services</t>
  </si>
  <si>
    <t>04 - Travel</t>
  </si>
  <si>
    <t>15-01 Depreciation</t>
  </si>
  <si>
    <t>07 - Benefits</t>
  </si>
  <si>
    <t>Center Overhead</t>
  </si>
  <si>
    <t>02 Contracted Services</t>
  </si>
  <si>
    <t>03 Other Services</t>
  </si>
  <si>
    <t>03 Other Services Total</t>
  </si>
  <si>
    <t>04 Travel Total</t>
  </si>
  <si>
    <t>02 Contractual Services</t>
  </si>
  <si>
    <t>Direct - Supplies &amp; Materials</t>
  </si>
  <si>
    <t>amount in cell K2 on the Sample Rates tab.</t>
  </si>
  <si>
    <t>05 - Supplies &amp; 06 - Equipment &lt;$5,000</t>
  </si>
  <si>
    <t>Center Information</t>
  </si>
  <si>
    <t>Center Location(s), (Building #, Room #)</t>
  </si>
  <si>
    <t>Year 1 Rate Begin Date:</t>
  </si>
  <si>
    <t>Year 1 Rate End Date:</t>
  </si>
  <si>
    <t>Year 2 Rate Begin Date:</t>
  </si>
  <si>
    <t>Year 2 Rate End Date:</t>
  </si>
  <si>
    <t>Institutional Overhead Rate:</t>
  </si>
  <si>
    <t>Email</t>
  </si>
  <si>
    <t>Box#:</t>
  </si>
  <si>
    <t>General Description of Services</t>
  </si>
  <si>
    <t>Please provide a one paragraph description of the overall activities of the center and methodology used in the proposal.  This can be done in the Excel workbook, or submitted as a separate attachment.</t>
  </si>
  <si>
    <t>If your center has a web page, what is the URL?</t>
  </si>
  <si>
    <t>General Questions</t>
  </si>
  <si>
    <t>Question</t>
  </si>
  <si>
    <t>Answer</t>
  </si>
  <si>
    <t>1) Will the activities/services of your center generate external revenues?</t>
  </si>
  <si>
    <t>2) How often will you sell goods/services to external users?</t>
  </si>
  <si>
    <t>3) Do the activities/services offered by your center support the primary mission of the University, aside from generating revenue? If yes, please explain how the activity supports the University mission:</t>
  </si>
  <si>
    <r>
      <t>4) If your center provides services that generate external revenue, have you conducted a marketplace analysis? Please explain.</t>
    </r>
    <r>
      <rPr>
        <vertAlign val="superscript"/>
        <sz val="12"/>
        <color theme="1"/>
        <rFont val="Times New Roman"/>
        <family val="1"/>
      </rPr>
      <t>1</t>
    </r>
  </si>
  <si>
    <r>
      <rPr>
        <vertAlign val="superscript"/>
        <sz val="12"/>
        <color theme="1"/>
        <rFont val="Times New Roman"/>
        <family val="1"/>
      </rPr>
      <t xml:space="preserve">1 </t>
    </r>
    <r>
      <rPr>
        <sz val="12"/>
        <color theme="1"/>
        <rFont val="Times New Roman"/>
        <family val="1"/>
      </rPr>
      <t>Please see RCW 28B.63 or reach out to MAA for more information</t>
    </r>
  </si>
  <si>
    <t>Annual Salary Proration ( Merit/COLA Increase)</t>
  </si>
  <si>
    <t>Provide the salary increase for each employee type. For example, a COLA increase for classified staff and a merit increase for pro staff.</t>
  </si>
  <si>
    <t>Year 1</t>
  </si>
  <si>
    <t>Employee Type</t>
  </si>
  <si>
    <t>Salary Growth Factor %</t>
  </si>
  <si>
    <t>Current</t>
  </si>
  <si>
    <t>Increased</t>
  </si>
  <si>
    <t>Professional Staff (01-70)</t>
  </si>
  <si>
    <t>Classified Staff (01-60)</t>
  </si>
  <si>
    <t>Faculty (01-10)</t>
  </si>
  <si>
    <t>Hourly (01-80)</t>
  </si>
  <si>
    <t>EMPLOYEE ID NUMBER</t>
  </si>
  <si>
    <t>OBJECT CODE</t>
  </si>
  <si>
    <t>01-10</t>
  </si>
  <si>
    <t>01-60</t>
  </si>
  <si>
    <t>01-70</t>
  </si>
  <si>
    <t>01-80</t>
  </si>
  <si>
    <t>Fringe Benefit %</t>
  </si>
  <si>
    <t>Provide the actual benefit percentages for each employee type below:</t>
  </si>
  <si>
    <t xml:space="preserve">You can cost out multiple direct labor hourly rates if needed. This can be done by the individual, position type, or service type. </t>
  </si>
  <si>
    <t>Less Other Down Time</t>
  </si>
  <si>
    <t>Please see MAA website for Marketplace Analysis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</si>
</sst>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.00"/>
    <numFmt numFmtId="167" formatCode="&quot;$&quot;#,##0"/>
    <numFmt numFmtId="168" formatCode="m/d/yy;@"/>
  </numFmts>
  <fonts count="38" x14ac:knownFonts="1">
    <font>
      <sz val="11"/>
      <name val="Times New Roman"/>
    </font>
    <font>
      <sz val="11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Times New Roman"/>
      <family val="1"/>
    </font>
    <font>
      <b/>
      <sz val="8"/>
      <color indexed="81"/>
      <name val="Tahoma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11"/>
      <color rgb="FFFF0000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562">
    <xf numFmtId="0" fontId="0" fillId="0" borderId="0" xfId="0"/>
    <xf numFmtId="0" fontId="6" fillId="0" borderId="0" xfId="0" applyFont="1"/>
    <xf numFmtId="2" fontId="6" fillId="0" borderId="0" xfId="0" applyNumberFormat="1" applyFont="1"/>
    <xf numFmtId="2" fontId="10" fillId="0" borderId="22" xfId="0" applyNumberFormat="1" applyFont="1" applyBorder="1" applyAlignment="1">
      <alignment horizontal="center"/>
    </xf>
    <xf numFmtId="2" fontId="12" fillId="0" borderId="22" xfId="0" applyNumberFormat="1" applyFont="1" applyFill="1" applyBorder="1"/>
    <xf numFmtId="167" fontId="10" fillId="0" borderId="22" xfId="0" applyNumberFormat="1" applyFont="1" applyBorder="1" applyAlignment="1">
      <alignment horizontal="center"/>
    </xf>
    <xf numFmtId="2" fontId="12" fillId="0" borderId="29" xfId="0" applyNumberFormat="1" applyFont="1" applyBorder="1"/>
    <xf numFmtId="2" fontId="10" fillId="0" borderId="0" xfId="0" applyNumberFormat="1" applyFont="1" applyBorder="1"/>
    <xf numFmtId="2" fontId="10" fillId="0" borderId="29" xfId="0" applyNumberFormat="1" applyFont="1" applyBorder="1"/>
    <xf numFmtId="2" fontId="12" fillId="0" borderId="25" xfId="0" applyNumberFormat="1" applyFont="1" applyFill="1" applyBorder="1"/>
    <xf numFmtId="0" fontId="6" fillId="0" borderId="0" xfId="0" applyFont="1" applyBorder="1"/>
    <xf numFmtId="0" fontId="15" fillId="0" borderId="0" xfId="0" applyFont="1" applyBorder="1"/>
    <xf numFmtId="0" fontId="16" fillId="0" borderId="0" xfId="0" applyFont="1"/>
    <xf numFmtId="0" fontId="16" fillId="0" borderId="0" xfId="0" applyFont="1" applyBorder="1"/>
    <xf numFmtId="0" fontId="16" fillId="2" borderId="2" xfId="0" applyFont="1" applyFill="1" applyBorder="1" applyAlignment="1">
      <alignment horizontal="center" wrapText="1"/>
    </xf>
    <xf numFmtId="0" fontId="16" fillId="0" borderId="2" xfId="0" applyFont="1" applyBorder="1"/>
    <xf numFmtId="0" fontId="17" fillId="0" borderId="0" xfId="0" applyFont="1" applyFill="1" applyBorder="1"/>
    <xf numFmtId="164" fontId="16" fillId="0" borderId="0" xfId="1" applyNumberFormat="1" applyFont="1" applyBorder="1"/>
    <xf numFmtId="10" fontId="16" fillId="0" borderId="0" xfId="0" applyNumberFormat="1" applyFont="1" applyBorder="1"/>
    <xf numFmtId="9" fontId="16" fillId="0" borderId="0" xfId="2" applyFont="1" applyBorder="1"/>
    <xf numFmtId="2" fontId="16" fillId="0" borderId="0" xfId="0" applyNumberFormat="1" applyFont="1"/>
    <xf numFmtId="43" fontId="16" fillId="0" borderId="0" xfId="0" applyNumberFormat="1" applyFont="1"/>
    <xf numFmtId="0" fontId="16" fillId="0" borderId="16" xfId="0" applyFont="1" applyBorder="1"/>
    <xf numFmtId="0" fontId="15" fillId="0" borderId="24" xfId="0" applyFont="1" applyBorder="1"/>
    <xf numFmtId="0" fontId="15" fillId="0" borderId="20" xfId="0" applyFont="1" applyBorder="1"/>
    <xf numFmtId="0" fontId="16" fillId="0" borderId="0" xfId="0" applyFont="1" applyBorder="1" applyAlignment="1"/>
    <xf numFmtId="0" fontId="16" fillId="9" borderId="7" xfId="0" applyFont="1" applyFill="1" applyBorder="1" applyAlignment="1">
      <alignment horizontal="center"/>
    </xf>
    <xf numFmtId="0" fontId="16" fillId="0" borderId="30" xfId="0" applyFont="1" applyBorder="1"/>
    <xf numFmtId="0" fontId="16" fillId="0" borderId="8" xfId="0" applyFont="1" applyBorder="1"/>
    <xf numFmtId="43" fontId="16" fillId="9" borderId="7" xfId="0" applyNumberFormat="1" applyFont="1" applyFill="1" applyBorder="1"/>
    <xf numFmtId="0" fontId="15" fillId="0" borderId="0" xfId="0" applyFont="1" applyBorder="1" applyAlignment="1"/>
    <xf numFmtId="0" fontId="16" fillId="0" borderId="6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2" fontId="9" fillId="0" borderId="18" xfId="0" applyNumberFormat="1" applyFont="1" applyFill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0" fontId="6" fillId="0" borderId="0" xfId="0" applyNumberFormat="1" applyFont="1"/>
    <xf numFmtId="9" fontId="10" fillId="0" borderId="29" xfId="2" applyFont="1" applyBorder="1"/>
    <xf numFmtId="0" fontId="16" fillId="9" borderId="14" xfId="0" applyFont="1" applyFill="1" applyBorder="1" applyAlignment="1">
      <alignment horizontal="center"/>
    </xf>
    <xf numFmtId="164" fontId="16" fillId="9" borderId="14" xfId="0" applyNumberFormat="1" applyFont="1" applyFill="1" applyBorder="1"/>
    <xf numFmtId="166" fontId="15" fillId="0" borderId="0" xfId="0" applyNumberFormat="1" applyFont="1" applyBorder="1" applyAlignment="1">
      <alignment horizontal="center" vertical="center" wrapText="1"/>
    </xf>
    <xf numFmtId="164" fontId="16" fillId="9" borderId="28" xfId="0" applyNumberFormat="1" applyFont="1" applyFill="1" applyBorder="1"/>
    <xf numFmtId="164" fontId="16" fillId="9" borderId="7" xfId="0" applyNumberFormat="1" applyFont="1" applyFill="1" applyBorder="1"/>
    <xf numFmtId="0" fontId="16" fillId="11" borderId="50" xfId="0" applyFont="1" applyFill="1" applyBorder="1" applyAlignment="1">
      <alignment horizontal="center" wrapText="1"/>
    </xf>
    <xf numFmtId="0" fontId="16" fillId="11" borderId="17" xfId="0" applyFont="1" applyFill="1" applyBorder="1" applyAlignment="1">
      <alignment horizontal="center"/>
    </xf>
    <xf numFmtId="0" fontId="16" fillId="11" borderId="0" xfId="0" applyFont="1" applyFill="1" applyBorder="1"/>
    <xf numFmtId="43" fontId="16" fillId="11" borderId="17" xfId="0" applyNumberFormat="1" applyFont="1" applyFill="1" applyBorder="1"/>
    <xf numFmtId="164" fontId="16" fillId="11" borderId="17" xfId="0" applyNumberFormat="1" applyFont="1" applyFill="1" applyBorder="1"/>
    <xf numFmtId="164" fontId="16" fillId="11" borderId="23" xfId="0" applyNumberFormat="1" applyFont="1" applyFill="1" applyBorder="1"/>
    <xf numFmtId="0" fontId="16" fillId="11" borderId="49" xfId="0" applyFont="1" applyFill="1" applyBorder="1" applyAlignment="1">
      <alignment horizontal="center" wrapText="1"/>
    </xf>
    <xf numFmtId="0" fontId="16" fillId="11" borderId="14" xfId="0" applyFont="1" applyFill="1" applyBorder="1" applyAlignment="1">
      <alignment horizontal="center"/>
    </xf>
    <xf numFmtId="0" fontId="16" fillId="11" borderId="0" xfId="0" applyFont="1" applyFill="1"/>
    <xf numFmtId="164" fontId="16" fillId="11" borderId="14" xfId="0" applyNumberFormat="1" applyFont="1" applyFill="1" applyBorder="1"/>
    <xf numFmtId="164" fontId="16" fillId="11" borderId="28" xfId="0" applyNumberFormat="1" applyFont="1" applyFill="1" applyBorder="1"/>
    <xf numFmtId="0" fontId="16" fillId="0" borderId="24" xfId="0" applyFont="1" applyBorder="1" applyAlignment="1">
      <alignment horizontal="left" indent="1"/>
    </xf>
    <xf numFmtId="0" fontId="16" fillId="0" borderId="25" xfId="0" applyFont="1" applyBorder="1"/>
    <xf numFmtId="43" fontId="16" fillId="0" borderId="25" xfId="1" applyFont="1" applyFill="1" applyBorder="1"/>
    <xf numFmtId="165" fontId="16" fillId="0" borderId="25" xfId="0" applyNumberFormat="1" applyFont="1" applyFill="1" applyBorder="1"/>
    <xf numFmtId="164" fontId="15" fillId="9" borderId="51" xfId="0" applyNumberFormat="1" applyFont="1" applyFill="1" applyBorder="1"/>
    <xf numFmtId="43" fontId="15" fillId="11" borderId="52" xfId="0" applyNumberFormat="1" applyFont="1" applyFill="1" applyBorder="1"/>
    <xf numFmtId="164" fontId="15" fillId="11" borderId="51" xfId="0" applyNumberFormat="1" applyFont="1" applyFill="1" applyBorder="1"/>
    <xf numFmtId="164" fontId="15" fillId="9" borderId="20" xfId="0" applyNumberFormat="1" applyFont="1" applyFill="1" applyBorder="1"/>
    <xf numFmtId="43" fontId="16" fillId="0" borderId="0" xfId="1" applyFont="1"/>
    <xf numFmtId="43" fontId="16" fillId="0" borderId="0" xfId="1" applyFont="1" applyBorder="1"/>
    <xf numFmtId="43" fontId="16" fillId="0" borderId="0" xfId="1" applyFont="1" applyBorder="1" applyAlignment="1"/>
    <xf numFmtId="9" fontId="16" fillId="0" borderId="0" xfId="2" applyFont="1"/>
    <xf numFmtId="9" fontId="16" fillId="0" borderId="0" xfId="2" applyFont="1" applyBorder="1" applyAlignment="1"/>
    <xf numFmtId="0" fontId="16" fillId="11" borderId="48" xfId="0" applyFont="1" applyFill="1" applyBorder="1" applyAlignment="1">
      <alignment horizontal="center"/>
    </xf>
    <xf numFmtId="43" fontId="16" fillId="11" borderId="48" xfId="0" applyNumberFormat="1" applyFont="1" applyFill="1" applyBorder="1"/>
    <xf numFmtId="164" fontId="16" fillId="11" borderId="48" xfId="0" applyNumberFormat="1" applyFont="1" applyFill="1" applyBorder="1"/>
    <xf numFmtId="164" fontId="16" fillId="11" borderId="27" xfId="0" applyNumberFormat="1" applyFont="1" applyFill="1" applyBorder="1"/>
    <xf numFmtId="43" fontId="15" fillId="11" borderId="19" xfId="0" applyNumberFormat="1" applyFont="1" applyFill="1" applyBorder="1"/>
    <xf numFmtId="0" fontId="16" fillId="0" borderId="43" xfId="0" applyFont="1" applyBorder="1"/>
    <xf numFmtId="0" fontId="16" fillId="0" borderId="0" xfId="0" applyFont="1" applyFill="1"/>
    <xf numFmtId="9" fontId="16" fillId="0" borderId="0" xfId="2" applyFont="1" applyFill="1"/>
    <xf numFmtId="43" fontId="16" fillId="0" borderId="0" xfId="1" applyFont="1" applyFill="1"/>
    <xf numFmtId="43" fontId="16" fillId="9" borderId="43" xfId="0" applyNumberFormat="1" applyFont="1" applyFill="1" applyBorder="1"/>
    <xf numFmtId="43" fontId="15" fillId="9" borderId="20" xfId="0" applyNumberFormat="1" applyFont="1" applyFill="1" applyBorder="1"/>
    <xf numFmtId="0" fontId="16" fillId="11" borderId="50" xfId="0" applyFont="1" applyFill="1" applyBorder="1" applyAlignment="1">
      <alignment horizontal="center"/>
    </xf>
    <xf numFmtId="164" fontId="15" fillId="11" borderId="19" xfId="0" applyNumberFormat="1" applyFont="1" applyFill="1" applyBorder="1"/>
    <xf numFmtId="0" fontId="16" fillId="0" borderId="55" xfId="0" applyFont="1" applyBorder="1" applyAlignment="1"/>
    <xf numFmtId="0" fontId="16" fillId="11" borderId="1" xfId="0" applyFont="1" applyFill="1" applyBorder="1"/>
    <xf numFmtId="0" fontId="15" fillId="0" borderId="21" xfId="0" applyFont="1" applyBorder="1" applyAlignment="1">
      <alignment horizontal="center" vertical="center" wrapText="1"/>
    </xf>
    <xf numFmtId="43" fontId="16" fillId="9" borderId="2" xfId="1" applyFont="1" applyFill="1" applyBorder="1"/>
    <xf numFmtId="43" fontId="16" fillId="9" borderId="16" xfId="1" applyFont="1" applyFill="1" applyBorder="1"/>
    <xf numFmtId="43" fontId="15" fillId="9" borderId="21" xfId="1" applyFont="1" applyFill="1" applyBorder="1"/>
    <xf numFmtId="166" fontId="15" fillId="9" borderId="21" xfId="0" applyNumberFormat="1" applyFont="1" applyFill="1" applyBorder="1" applyAlignment="1">
      <alignment horizontal="center" vertical="center" wrapText="1"/>
    </xf>
    <xf numFmtId="166" fontId="15" fillId="9" borderId="20" xfId="0" applyNumberFormat="1" applyFont="1" applyFill="1" applyBorder="1" applyAlignment="1">
      <alignment horizontal="center" vertical="center"/>
    </xf>
    <xf numFmtId="2" fontId="16" fillId="9" borderId="24" xfId="0" applyNumberFormat="1" applyFont="1" applyFill="1" applyBorder="1"/>
    <xf numFmtId="0" fontId="16" fillId="0" borderId="2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11" borderId="29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/>
    </xf>
    <xf numFmtId="9" fontId="16" fillId="4" borderId="2" xfId="2" applyFont="1" applyFill="1" applyBorder="1" applyAlignment="1">
      <alignment horizontal="center" wrapText="1"/>
    </xf>
    <xf numFmtId="0" fontId="16" fillId="12" borderId="2" xfId="0" applyFont="1" applyFill="1" applyBorder="1" applyAlignment="1">
      <alignment horizontal="center" wrapText="1"/>
    </xf>
    <xf numFmtId="9" fontId="16" fillId="16" borderId="2" xfId="2" applyFont="1" applyFill="1" applyBorder="1"/>
    <xf numFmtId="0" fontId="16" fillId="16" borderId="2" xfId="0" applyFont="1" applyFill="1" applyBorder="1"/>
    <xf numFmtId="0" fontId="16" fillId="16" borderId="16" xfId="0" applyFont="1" applyFill="1" applyBorder="1"/>
    <xf numFmtId="9" fontId="16" fillId="16" borderId="6" xfId="2" applyFont="1" applyFill="1" applyBorder="1"/>
    <xf numFmtId="0" fontId="16" fillId="0" borderId="1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wrapText="1"/>
    </xf>
    <xf numFmtId="9" fontId="16" fillId="0" borderId="15" xfId="2" applyFont="1" applyFill="1" applyBorder="1" applyAlignment="1">
      <alignment horizontal="center" wrapText="1"/>
    </xf>
    <xf numFmtId="43" fontId="16" fillId="0" borderId="15" xfId="1" applyFont="1" applyFill="1" applyBorder="1" applyAlignment="1">
      <alignment horizontal="center" wrapText="1"/>
    </xf>
    <xf numFmtId="0" fontId="16" fillId="0" borderId="56" xfId="0" applyFont="1" applyFill="1" applyBorder="1"/>
    <xf numFmtId="0" fontId="16" fillId="10" borderId="2" xfId="0" applyFont="1" applyFill="1" applyBorder="1" applyAlignment="1">
      <alignment horizontal="center"/>
    </xf>
    <xf numFmtId="0" fontId="16" fillId="10" borderId="0" xfId="0" applyFont="1" applyFill="1" applyBorder="1"/>
    <xf numFmtId="0" fontId="16" fillId="0" borderId="22" xfId="0" applyFont="1" applyBorder="1"/>
    <xf numFmtId="0" fontId="16" fillId="10" borderId="2" xfId="0" applyFont="1" applyFill="1" applyBorder="1"/>
    <xf numFmtId="9" fontId="16" fillId="10" borderId="2" xfId="0" applyNumberFormat="1" applyFont="1" applyFill="1" applyBorder="1"/>
    <xf numFmtId="43" fontId="16" fillId="10" borderId="2" xfId="0" applyNumberFormat="1" applyFont="1" applyFill="1" applyBorder="1"/>
    <xf numFmtId="164" fontId="16" fillId="10" borderId="2" xfId="0" applyNumberFormat="1" applyFont="1" applyFill="1" applyBorder="1"/>
    <xf numFmtId="0" fontId="16" fillId="16" borderId="0" xfId="11" applyFont="1" applyFill="1"/>
    <xf numFmtId="0" fontId="16" fillId="0" borderId="0" xfId="11" applyFont="1"/>
    <xf numFmtId="0" fontId="16" fillId="9" borderId="0" xfId="11" applyFont="1" applyFill="1"/>
    <xf numFmtId="0" fontId="16" fillId="0" borderId="30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15" fillId="0" borderId="2" xfId="0" applyFont="1" applyBorder="1"/>
    <xf numFmtId="0" fontId="16" fillId="0" borderId="25" xfId="0" applyFont="1" applyFill="1" applyBorder="1"/>
    <xf numFmtId="9" fontId="16" fillId="9" borderId="52" xfId="2" applyFont="1" applyFill="1" applyBorder="1"/>
    <xf numFmtId="166" fontId="9" fillId="9" borderId="15" xfId="0" applyNumberFormat="1" applyFont="1" applyFill="1" applyBorder="1" applyAlignment="1">
      <alignment horizontal="center"/>
    </xf>
    <xf numFmtId="166" fontId="9" fillId="9" borderId="2" xfId="0" applyNumberFormat="1" applyFont="1" applyFill="1" applyBorder="1" applyAlignment="1">
      <alignment horizontal="center"/>
    </xf>
    <xf numFmtId="2" fontId="10" fillId="0" borderId="2" xfId="0" applyNumberFormat="1" applyFont="1" applyFill="1" applyBorder="1"/>
    <xf numFmtId="0" fontId="8" fillId="16" borderId="15" xfId="0" applyFont="1" applyFill="1" applyBorder="1" applyAlignment="1">
      <alignment horizontal="center"/>
    </xf>
    <xf numFmtId="0" fontId="6" fillId="16" borderId="15" xfId="0" applyFont="1" applyFill="1" applyBorder="1" applyAlignment="1">
      <alignment horizontal="center"/>
    </xf>
    <xf numFmtId="2" fontId="10" fillId="16" borderId="15" xfId="0" applyNumberFormat="1" applyFont="1" applyFill="1" applyBorder="1"/>
    <xf numFmtId="2" fontId="10" fillId="16" borderId="15" xfId="0" applyNumberFormat="1" applyFont="1" applyFill="1" applyBorder="1" applyAlignment="1">
      <alignment horizontal="center"/>
    </xf>
    <xf numFmtId="166" fontId="9" fillId="16" borderId="15" xfId="0" applyNumberFormat="1" applyFont="1" applyFill="1" applyBorder="1" applyAlignment="1">
      <alignment horizontal="center"/>
    </xf>
    <xf numFmtId="0" fontId="8" fillId="16" borderId="2" xfId="0" applyFont="1" applyFill="1" applyBorder="1" applyAlignment="1">
      <alignment horizontal="center"/>
    </xf>
    <xf numFmtId="0" fontId="6" fillId="16" borderId="2" xfId="0" applyFont="1" applyFill="1" applyBorder="1" applyAlignment="1">
      <alignment horizontal="center"/>
    </xf>
    <xf numFmtId="2" fontId="10" fillId="16" borderId="2" xfId="0" applyNumberFormat="1" applyFont="1" applyFill="1" applyBorder="1"/>
    <xf numFmtId="2" fontId="10" fillId="16" borderId="2" xfId="0" applyNumberFormat="1" applyFont="1" applyFill="1" applyBorder="1" applyAlignment="1">
      <alignment horizontal="center"/>
    </xf>
    <xf numFmtId="166" fontId="9" fillId="16" borderId="2" xfId="0" applyNumberFormat="1" applyFont="1" applyFill="1" applyBorder="1" applyAlignment="1">
      <alignment horizontal="center"/>
    </xf>
    <xf numFmtId="0" fontId="11" fillId="16" borderId="2" xfId="0" applyFont="1" applyFill="1" applyBorder="1" applyAlignment="1">
      <alignment horizontal="left"/>
    </xf>
    <xf numFmtId="0" fontId="11" fillId="16" borderId="2" xfId="0" applyFont="1" applyFill="1" applyBorder="1" applyAlignment="1">
      <alignment horizontal="center"/>
    </xf>
    <xf numFmtId="2" fontId="10" fillId="16" borderId="2" xfId="0" applyNumberFormat="1" applyFont="1" applyFill="1" applyBorder="1" applyAlignment="1">
      <alignment horizontal="center" vertical="center" wrapText="1"/>
    </xf>
    <xf numFmtId="2" fontId="10" fillId="16" borderId="2" xfId="0" applyNumberFormat="1" applyFont="1" applyFill="1" applyBorder="1" applyAlignment="1">
      <alignment vertical="center" wrapText="1"/>
    </xf>
    <xf numFmtId="2" fontId="10" fillId="16" borderId="2" xfId="0" applyNumberFormat="1" applyFont="1" applyFill="1" applyBorder="1" applyAlignment="1"/>
    <xf numFmtId="2" fontId="10" fillId="16" borderId="2" xfId="0" applyNumberFormat="1" applyFont="1" applyFill="1" applyBorder="1" applyAlignment="1">
      <alignment wrapText="1"/>
    </xf>
    <xf numFmtId="2" fontId="9" fillId="16" borderId="25" xfId="0" applyNumberFormat="1" applyFont="1" applyFill="1" applyBorder="1" applyAlignment="1">
      <alignment horizontal="center"/>
    </xf>
    <xf numFmtId="166" fontId="10" fillId="9" borderId="25" xfId="10" applyNumberFormat="1" applyFont="1" applyFill="1" applyBorder="1" applyAlignment="1">
      <alignment horizontal="center"/>
    </xf>
    <xf numFmtId="167" fontId="10" fillId="9" borderId="25" xfId="10" applyNumberFormat="1" applyFont="1" applyFill="1" applyBorder="1" applyAlignment="1">
      <alignment horizontal="center"/>
    </xf>
    <xf numFmtId="167" fontId="10" fillId="9" borderId="25" xfId="0" applyNumberFormat="1" applyFont="1" applyFill="1" applyBorder="1" applyAlignment="1">
      <alignment horizontal="center"/>
    </xf>
    <xf numFmtId="9" fontId="10" fillId="9" borderId="25" xfId="2" applyFont="1" applyFill="1" applyBorder="1" applyAlignment="1">
      <alignment horizontal="center"/>
    </xf>
    <xf numFmtId="2" fontId="12" fillId="12" borderId="24" xfId="0" applyNumberFormat="1" applyFont="1" applyFill="1" applyBorder="1"/>
    <xf numFmtId="2" fontId="10" fillId="12" borderId="25" xfId="0" applyNumberFormat="1" applyFont="1" applyFill="1" applyBorder="1" applyAlignment="1">
      <alignment horizontal="center"/>
    </xf>
    <xf numFmtId="2" fontId="10" fillId="12" borderId="25" xfId="0" applyNumberFormat="1" applyFont="1" applyFill="1" applyBorder="1"/>
    <xf numFmtId="10" fontId="10" fillId="12" borderId="25" xfId="2" applyNumberFormat="1" applyFont="1" applyFill="1" applyBorder="1" applyAlignment="1">
      <alignment horizontal="center"/>
    </xf>
    <xf numFmtId="2" fontId="10" fillId="16" borderId="16" xfId="0" applyNumberFormat="1" applyFont="1" applyFill="1" applyBorder="1" applyAlignment="1">
      <alignment vertical="center" wrapText="1"/>
    </xf>
    <xf numFmtId="2" fontId="10" fillId="16" borderId="16" xfId="0" applyNumberFormat="1" applyFont="1" applyFill="1" applyBorder="1" applyAlignment="1">
      <alignment horizontal="center"/>
    </xf>
    <xf numFmtId="2" fontId="9" fillId="16" borderId="16" xfId="0" applyNumberFormat="1" applyFont="1" applyFill="1" applyBorder="1" applyAlignment="1">
      <alignment horizontal="center"/>
    </xf>
    <xf numFmtId="166" fontId="10" fillId="9" borderId="2" xfId="0" applyNumberFormat="1" applyFont="1" applyFill="1" applyBorder="1" applyAlignment="1">
      <alignment horizontal="center"/>
    </xf>
    <xf numFmtId="2" fontId="12" fillId="0" borderId="19" xfId="0" applyNumberFormat="1" applyFont="1" applyFill="1" applyBorder="1"/>
    <xf numFmtId="2" fontId="10" fillId="0" borderId="19" xfId="0" applyNumberFormat="1" applyFont="1" applyBorder="1" applyAlignment="1">
      <alignment horizontal="center"/>
    </xf>
    <xf numFmtId="167" fontId="10" fillId="0" borderId="19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/>
    <xf numFmtId="2" fontId="10" fillId="0" borderId="0" xfId="0" applyNumberFormat="1" applyFont="1" applyBorder="1" applyAlignment="1">
      <alignment horizontal="center"/>
    </xf>
    <xf numFmtId="2" fontId="9" fillId="16" borderId="15" xfId="0" applyNumberFormat="1" applyFont="1" applyFill="1" applyBorder="1" applyAlignment="1">
      <alignment horizontal="center"/>
    </xf>
    <xf numFmtId="2" fontId="9" fillId="16" borderId="2" xfId="0" applyNumberFormat="1" applyFont="1" applyFill="1" applyBorder="1" applyAlignment="1">
      <alignment horizontal="center"/>
    </xf>
    <xf numFmtId="2" fontId="9" fillId="9" borderId="15" xfId="0" applyNumberFormat="1" applyFont="1" applyFill="1" applyBorder="1" applyAlignment="1">
      <alignment horizontal="center"/>
    </xf>
    <xf numFmtId="2" fontId="9" fillId="9" borderId="2" xfId="0" applyNumberFormat="1" applyFont="1" applyFill="1" applyBorder="1" applyAlignment="1">
      <alignment horizontal="center"/>
    </xf>
    <xf numFmtId="10" fontId="10" fillId="9" borderId="25" xfId="2" applyNumberFormat="1" applyFont="1" applyFill="1" applyBorder="1" applyAlignment="1">
      <alignment horizontal="center"/>
    </xf>
    <xf numFmtId="167" fontId="10" fillId="0" borderId="22" xfId="0" applyNumberFormat="1" applyFont="1" applyFill="1" applyBorder="1" applyAlignment="1">
      <alignment horizontal="center"/>
    </xf>
    <xf numFmtId="2" fontId="10" fillId="0" borderId="29" xfId="0" applyNumberFormat="1" applyFont="1" applyFill="1" applyBorder="1"/>
    <xf numFmtId="0" fontId="6" fillId="0" borderId="0" xfId="0" applyFont="1" applyFill="1"/>
    <xf numFmtId="0" fontId="12" fillId="0" borderId="0" xfId="0" applyFont="1"/>
    <xf numFmtId="0" fontId="21" fillId="0" borderId="0" xfId="0" applyFont="1"/>
    <xf numFmtId="44" fontId="21" fillId="0" borderId="0" xfId="4" applyFont="1"/>
    <xf numFmtId="0" fontId="21" fillId="0" borderId="0" xfId="0" applyFont="1" applyFill="1"/>
    <xf numFmtId="0" fontId="21" fillId="0" borderId="1" xfId="0" applyFont="1" applyBorder="1"/>
    <xf numFmtId="0" fontId="21" fillId="5" borderId="3" xfId="0" applyFont="1" applyFill="1" applyBorder="1"/>
    <xf numFmtId="44" fontId="21" fillId="5" borderId="4" xfId="4" applyFont="1" applyFill="1" applyBorder="1"/>
    <xf numFmtId="0" fontId="21" fillId="5" borderId="5" xfId="0" applyFont="1" applyFill="1" applyBorder="1"/>
    <xf numFmtId="0" fontId="21" fillId="0" borderId="0" xfId="0" applyFont="1" applyAlignment="1">
      <alignment wrapText="1"/>
    </xf>
    <xf numFmtId="0" fontId="10" fillId="0" borderId="0" xfId="0" applyFont="1" applyAlignment="1">
      <alignment wrapText="1"/>
    </xf>
    <xf numFmtId="43" fontId="10" fillId="0" borderId="0" xfId="3" applyFont="1" applyAlignment="1">
      <alignment wrapText="1"/>
    </xf>
    <xf numFmtId="0" fontId="21" fillId="5" borderId="6" xfId="0" applyFont="1" applyFill="1" applyBorder="1" applyAlignment="1">
      <alignment wrapText="1"/>
    </xf>
    <xf numFmtId="44" fontId="21" fillId="5" borderId="2" xfId="4" applyFont="1" applyFill="1" applyBorder="1" applyAlignment="1">
      <alignment wrapText="1"/>
    </xf>
    <xf numFmtId="0" fontId="21" fillId="5" borderId="7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/>
    </xf>
    <xf numFmtId="9" fontId="9" fillId="2" borderId="10" xfId="5" applyFont="1" applyFill="1" applyBorder="1" applyAlignment="1"/>
    <xf numFmtId="9" fontId="9" fillId="3" borderId="9" xfId="5" applyFont="1" applyFill="1" applyBorder="1" applyAlignment="1"/>
    <xf numFmtId="0" fontId="21" fillId="5" borderId="11" xfId="0" applyFont="1" applyFill="1" applyBorder="1"/>
    <xf numFmtId="44" fontId="21" fillId="5" borderId="12" xfId="4" applyFont="1" applyFill="1" applyBorder="1"/>
    <xf numFmtId="0" fontId="21" fillId="5" borderId="13" xfId="0" applyFont="1" applyFill="1" applyBorder="1"/>
    <xf numFmtId="49" fontId="21" fillId="16" borderId="2" xfId="6" applyNumberFormat="1" applyFont="1" applyFill="1" applyBorder="1" applyAlignment="1">
      <alignment wrapText="1"/>
    </xf>
    <xf numFmtId="0" fontId="10" fillId="16" borderId="2" xfId="6" applyFont="1" applyFill="1" applyBorder="1"/>
    <xf numFmtId="0" fontId="10" fillId="16" borderId="2" xfId="6" applyFont="1" applyFill="1" applyBorder="1" applyAlignment="1">
      <alignment wrapText="1"/>
    </xf>
    <xf numFmtId="43" fontId="10" fillId="16" borderId="2" xfId="7" applyFont="1" applyFill="1" applyBorder="1"/>
    <xf numFmtId="9" fontId="10" fillId="16" borderId="2" xfId="5" applyFont="1" applyFill="1" applyBorder="1"/>
    <xf numFmtId="43" fontId="10" fillId="9" borderId="2" xfId="3" applyFont="1" applyFill="1" applyBorder="1"/>
    <xf numFmtId="9" fontId="10" fillId="0" borderId="2" xfId="5" applyFont="1" applyFill="1" applyBorder="1"/>
    <xf numFmtId="43" fontId="10" fillId="0" borderId="2" xfId="3" applyFont="1" applyFill="1" applyBorder="1"/>
    <xf numFmtId="49" fontId="21" fillId="16" borderId="2" xfId="6" applyNumberFormat="1" applyFont="1" applyFill="1" applyBorder="1"/>
    <xf numFmtId="0" fontId="10" fillId="16" borderId="2" xfId="6" applyFont="1" applyFill="1" applyBorder="1" applyAlignment="1">
      <alignment horizontal="center"/>
    </xf>
    <xf numFmtId="0" fontId="10" fillId="16" borderId="2" xfId="0" applyFont="1" applyFill="1" applyBorder="1"/>
    <xf numFmtId="43" fontId="10" fillId="16" borderId="2" xfId="3" applyFont="1" applyFill="1" applyBorder="1"/>
    <xf numFmtId="49" fontId="21" fillId="16" borderId="2" xfId="0" applyNumberFormat="1" applyFont="1" applyFill="1" applyBorder="1"/>
    <xf numFmtId="44" fontId="21" fillId="5" borderId="2" xfId="0" applyNumberFormat="1" applyFont="1" applyFill="1" applyBorder="1"/>
    <xf numFmtId="49" fontId="21" fillId="0" borderId="0" xfId="0" applyNumberFormat="1" applyFont="1"/>
    <xf numFmtId="0" fontId="10" fillId="0" borderId="0" xfId="0" applyFont="1"/>
    <xf numFmtId="43" fontId="10" fillId="0" borderId="0" xfId="3" applyFont="1"/>
    <xf numFmtId="43" fontId="10" fillId="9" borderId="21" xfId="3" applyFont="1" applyFill="1" applyBorder="1"/>
    <xf numFmtId="43" fontId="10" fillId="0" borderId="14" xfId="3" applyFont="1" applyFill="1" applyBorder="1"/>
    <xf numFmtId="43" fontId="10" fillId="6" borderId="2" xfId="3" applyFont="1" applyFill="1" applyBorder="1"/>
    <xf numFmtId="44" fontId="21" fillId="5" borderId="2" xfId="4" applyFont="1" applyFill="1" applyBorder="1"/>
    <xf numFmtId="0" fontId="21" fillId="5" borderId="6" xfId="0" applyFont="1" applyFill="1" applyBorder="1"/>
    <xf numFmtId="0" fontId="21" fillId="5" borderId="7" xfId="0" applyFont="1" applyFill="1" applyBorder="1"/>
    <xf numFmtId="0" fontId="9" fillId="2" borderId="0" xfId="0" applyFont="1" applyFill="1" applyAlignment="1">
      <alignment horizontal="center"/>
    </xf>
    <xf numFmtId="0" fontId="10" fillId="16" borderId="2" xfId="6" applyFont="1" applyFill="1" applyBorder="1" applyAlignment="1">
      <alignment horizontal="center" wrapText="1"/>
    </xf>
    <xf numFmtId="43" fontId="10" fillId="9" borderId="2" xfId="3" applyFont="1" applyFill="1" applyBorder="1" applyAlignment="1">
      <alignment wrapText="1"/>
    </xf>
    <xf numFmtId="43" fontId="10" fillId="0" borderId="2" xfId="3" applyFont="1" applyFill="1" applyBorder="1" applyAlignment="1">
      <alignment wrapText="1"/>
    </xf>
    <xf numFmtId="9" fontId="10" fillId="0" borderId="2" xfId="5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21" fillId="0" borderId="0" xfId="0" applyFont="1" applyAlignment="1"/>
    <xf numFmtId="14" fontId="21" fillId="0" borderId="0" xfId="0" applyNumberFormat="1" applyFont="1" applyAlignment="1">
      <alignment horizontal="left"/>
    </xf>
    <xf numFmtId="43" fontId="21" fillId="0" borderId="0" xfId="3" applyFont="1" applyAlignment="1">
      <alignment horizontal="left"/>
    </xf>
    <xf numFmtId="0" fontId="21" fillId="0" borderId="0" xfId="0" applyFont="1" applyAlignment="1">
      <alignment horizontal="left"/>
    </xf>
    <xf numFmtId="0" fontId="12" fillId="0" borderId="0" xfId="0" applyFont="1" applyFill="1"/>
    <xf numFmtId="14" fontId="21" fillId="0" borderId="19" xfId="0" applyNumberFormat="1" applyFont="1" applyBorder="1"/>
    <xf numFmtId="167" fontId="12" fillId="9" borderId="21" xfId="0" applyNumberFormat="1" applyFont="1" applyFill="1" applyBorder="1"/>
    <xf numFmtId="167" fontId="21" fillId="0" borderId="19" xfId="0" applyNumberFormat="1" applyFont="1" applyBorder="1"/>
    <xf numFmtId="167" fontId="12" fillId="6" borderId="21" xfId="0" applyNumberFormat="1" applyFont="1" applyFill="1" applyBorder="1"/>
    <xf numFmtId="43" fontId="21" fillId="0" borderId="0" xfId="0" applyNumberFormat="1" applyFont="1"/>
    <xf numFmtId="14" fontId="21" fillId="0" borderId="0" xfId="0" applyNumberFormat="1" applyFont="1"/>
    <xf numFmtId="0" fontId="22" fillId="0" borderId="0" xfId="0" applyFont="1" applyBorder="1"/>
    <xf numFmtId="43" fontId="10" fillId="0" borderId="0" xfId="0" applyNumberFormat="1" applyFont="1" applyBorder="1" applyAlignment="1"/>
    <xf numFmtId="164" fontId="21" fillId="0" borderId="0" xfId="1" applyNumberFormat="1" applyFont="1"/>
    <xf numFmtId="1" fontId="21" fillId="0" borderId="0" xfId="0" applyNumberFormat="1" applyFont="1"/>
    <xf numFmtId="1" fontId="12" fillId="0" borderId="0" xfId="0" applyNumberFormat="1" applyFont="1"/>
    <xf numFmtId="164" fontId="12" fillId="0" borderId="0" xfId="1" applyNumberFormat="1" applyFont="1"/>
    <xf numFmtId="43" fontId="21" fillId="0" borderId="0" xfId="0" applyNumberFormat="1" applyFont="1" applyAlignment="1">
      <alignment horizontal="left"/>
    </xf>
    <xf numFmtId="10" fontId="21" fillId="0" borderId="0" xfId="2" applyNumberFormat="1" applyFont="1" applyAlignment="1">
      <alignment horizontal="left"/>
    </xf>
    <xf numFmtId="165" fontId="21" fillId="0" borderId="0" xfId="2" applyNumberFormat="1" applyFont="1" applyAlignment="1">
      <alignment horizontal="left"/>
    </xf>
    <xf numFmtId="0" fontId="18" fillId="0" borderId="0" xfId="15" applyFont="1"/>
    <xf numFmtId="0" fontId="21" fillId="0" borderId="0" xfId="15" applyFont="1"/>
    <xf numFmtId="0" fontId="12" fillId="0" borderId="0" xfId="15" applyFont="1"/>
    <xf numFmtId="0" fontId="19" fillId="0" borderId="0" xfId="15" applyFont="1"/>
    <xf numFmtId="0" fontId="21" fillId="5" borderId="3" xfId="15" applyFont="1" applyFill="1" applyBorder="1" applyAlignment="1">
      <alignment wrapText="1"/>
    </xf>
    <xf numFmtId="44" fontId="21" fillId="5" borderId="4" xfId="13" applyFont="1" applyFill="1" applyBorder="1"/>
    <xf numFmtId="0" fontId="21" fillId="5" borderId="5" xfId="15" applyFont="1" applyFill="1" applyBorder="1"/>
    <xf numFmtId="0" fontId="12" fillId="0" borderId="2" xfId="15" applyFont="1" applyBorder="1" applyAlignment="1">
      <alignment horizontal="center"/>
    </xf>
    <xf numFmtId="0" fontId="21" fillId="5" borderId="57" xfId="15" applyFont="1" applyFill="1" applyBorder="1" applyAlignment="1">
      <alignment wrapText="1"/>
    </xf>
    <xf numFmtId="44" fontId="21" fillId="5" borderId="15" xfId="13" applyFont="1" applyFill="1" applyBorder="1"/>
    <xf numFmtId="0" fontId="21" fillId="5" borderId="47" xfId="15" applyFont="1" applyFill="1" applyBorder="1"/>
    <xf numFmtId="0" fontId="9" fillId="0" borderId="0" xfId="15" applyFont="1"/>
    <xf numFmtId="0" fontId="21" fillId="5" borderId="6" xfId="15" applyFont="1" applyFill="1" applyBorder="1" applyAlignment="1">
      <alignment vertical="center" wrapText="1"/>
    </xf>
    <xf numFmtId="44" fontId="21" fillId="5" borderId="2" xfId="13" applyFont="1" applyFill="1" applyBorder="1"/>
    <xf numFmtId="0" fontId="21" fillId="5" borderId="7" xfId="15" applyFont="1" applyFill="1" applyBorder="1"/>
    <xf numFmtId="0" fontId="10" fillId="2" borderId="2" xfId="15" applyFont="1" applyFill="1" applyBorder="1" applyAlignment="1">
      <alignment horizontal="center"/>
    </xf>
    <xf numFmtId="0" fontId="10" fillId="2" borderId="2" xfId="15" applyFont="1" applyFill="1" applyBorder="1" applyAlignment="1">
      <alignment horizontal="center" wrapText="1"/>
    </xf>
    <xf numFmtId="0" fontId="10" fillId="12" borderId="2" xfId="15" applyFont="1" applyFill="1" applyBorder="1" applyAlignment="1">
      <alignment horizontal="center" wrapText="1"/>
    </xf>
    <xf numFmtId="0" fontId="10" fillId="2" borderId="2" xfId="15" applyFont="1" applyFill="1" applyBorder="1" applyAlignment="1">
      <alignment horizontal="center" wrapText="1" shrinkToFit="1"/>
    </xf>
    <xf numFmtId="9" fontId="9" fillId="2" borderId="1" xfId="14" applyFont="1" applyFill="1" applyBorder="1" applyAlignment="1"/>
    <xf numFmtId="9" fontId="9" fillId="3" borderId="9" xfId="14" applyFont="1" applyFill="1" applyBorder="1" applyAlignment="1"/>
    <xf numFmtId="9" fontId="9" fillId="2" borderId="10" xfId="14" applyFont="1" applyFill="1" applyBorder="1" applyAlignment="1"/>
    <xf numFmtId="0" fontId="21" fillId="0" borderId="0" xfId="15" applyFont="1" applyAlignment="1"/>
    <xf numFmtId="0" fontId="21" fillId="5" borderId="11" xfId="15" applyFont="1" applyFill="1" applyBorder="1" applyAlignment="1"/>
    <xf numFmtId="44" fontId="21" fillId="5" borderId="12" xfId="13" applyFont="1" applyFill="1" applyBorder="1" applyAlignment="1"/>
    <xf numFmtId="0" fontId="21" fillId="5" borderId="13" xfId="15" applyFont="1" applyFill="1" applyBorder="1" applyAlignment="1"/>
    <xf numFmtId="0" fontId="23" fillId="16" borderId="2" xfId="15" applyFont="1" applyFill="1" applyBorder="1" applyAlignment="1" applyProtection="1">
      <alignment vertical="center" wrapText="1"/>
      <protection locked="0"/>
    </xf>
    <xf numFmtId="0" fontId="23" fillId="16" borderId="2" xfId="15" applyFont="1" applyFill="1" applyBorder="1" applyAlignment="1" applyProtection="1">
      <alignment horizontal="center" vertical="center" wrapText="1"/>
      <protection locked="0"/>
    </xf>
    <xf numFmtId="0" fontId="10" fillId="16" borderId="14" xfId="15" applyFont="1" applyFill="1" applyBorder="1" applyAlignment="1">
      <alignment horizontal="center" vertical="center"/>
    </xf>
    <xf numFmtId="14" fontId="10" fillId="16" borderId="2" xfId="15" applyNumberFormat="1" applyFont="1" applyFill="1" applyBorder="1" applyAlignment="1">
      <alignment horizontal="center" vertical="center"/>
    </xf>
    <xf numFmtId="168" fontId="10" fillId="16" borderId="2" xfId="15" applyNumberFormat="1" applyFont="1" applyFill="1" applyBorder="1" applyAlignment="1">
      <alignment horizontal="center" vertical="center"/>
    </xf>
    <xf numFmtId="43" fontId="10" fillId="16" borderId="2" xfId="16" applyFont="1" applyFill="1" applyBorder="1" applyAlignment="1">
      <alignment horizontal="left" vertical="center"/>
    </xf>
    <xf numFmtId="164" fontId="10" fillId="16" borderId="2" xfId="16" applyNumberFormat="1" applyFont="1" applyFill="1" applyBorder="1" applyAlignment="1">
      <alignment horizontal="center" vertical="center"/>
    </xf>
    <xf numFmtId="43" fontId="10" fillId="9" borderId="2" xfId="12" applyFont="1" applyFill="1" applyBorder="1" applyAlignment="1">
      <alignment horizontal="left" vertical="center"/>
    </xf>
    <xf numFmtId="164" fontId="10" fillId="16" borderId="2" xfId="12" applyNumberFormat="1" applyFont="1" applyFill="1" applyBorder="1" applyAlignment="1">
      <alignment horizontal="center" vertical="center"/>
    </xf>
    <xf numFmtId="43" fontId="10" fillId="9" borderId="7" xfId="12" applyFont="1" applyFill="1" applyBorder="1" applyAlignment="1">
      <alignment horizontal="left" vertical="center"/>
    </xf>
    <xf numFmtId="9" fontId="10" fillId="0" borderId="14" xfId="14" applyFont="1" applyFill="1" applyBorder="1" applyAlignment="1">
      <alignment vertical="center"/>
    </xf>
    <xf numFmtId="164" fontId="10" fillId="0" borderId="2" xfId="12" applyNumberFormat="1" applyFont="1" applyFill="1" applyBorder="1" applyAlignment="1">
      <alignment vertical="center"/>
    </xf>
    <xf numFmtId="9" fontId="10" fillId="0" borderId="2" xfId="14" applyFont="1" applyFill="1" applyBorder="1" applyAlignment="1">
      <alignment vertical="center"/>
    </xf>
    <xf numFmtId="0" fontId="21" fillId="0" borderId="0" xfId="15" applyFont="1" applyAlignment="1">
      <alignment vertical="center"/>
    </xf>
    <xf numFmtId="9" fontId="21" fillId="5" borderId="15" xfId="15" applyNumberFormat="1" applyFont="1" applyFill="1" applyBorder="1" applyAlignment="1">
      <alignment vertical="center"/>
    </xf>
    <xf numFmtId="44" fontId="21" fillId="5" borderId="15" xfId="13" applyFont="1" applyFill="1" applyBorder="1" applyAlignment="1">
      <alignment vertical="center"/>
    </xf>
    <xf numFmtId="44" fontId="21" fillId="5" borderId="2" xfId="15" applyNumberFormat="1" applyFont="1" applyFill="1" applyBorder="1" applyAlignment="1">
      <alignment vertical="center"/>
    </xf>
    <xf numFmtId="0" fontId="10" fillId="16" borderId="2" xfId="15" applyFont="1" applyFill="1" applyBorder="1"/>
    <xf numFmtId="0" fontId="10" fillId="16" borderId="2" xfId="15" applyFont="1" applyFill="1" applyBorder="1" applyAlignment="1">
      <alignment horizontal="left"/>
    </xf>
    <xf numFmtId="14" fontId="10" fillId="16" borderId="2" xfId="15" applyNumberFormat="1" applyFont="1" applyFill="1" applyBorder="1" applyAlignment="1">
      <alignment horizontal="left"/>
    </xf>
    <xf numFmtId="168" fontId="10" fillId="16" borderId="2" xfId="15" applyNumberFormat="1" applyFont="1" applyFill="1" applyBorder="1" applyAlignment="1">
      <alignment horizontal="left"/>
    </xf>
    <xf numFmtId="43" fontId="10" fillId="16" borderId="2" xfId="12" applyFont="1" applyFill="1" applyBorder="1" applyAlignment="1">
      <alignment horizontal="left"/>
    </xf>
    <xf numFmtId="43" fontId="10" fillId="9" borderId="2" xfId="12" applyFont="1" applyFill="1" applyBorder="1" applyAlignment="1">
      <alignment horizontal="left"/>
    </xf>
    <xf numFmtId="164" fontId="10" fillId="16" borderId="2" xfId="12" applyNumberFormat="1" applyFont="1" applyFill="1" applyBorder="1" applyAlignment="1">
      <alignment horizontal="center"/>
    </xf>
    <xf numFmtId="43" fontId="10" fillId="9" borderId="7" xfId="12" applyFont="1" applyFill="1" applyBorder="1" applyAlignment="1">
      <alignment horizontal="left"/>
    </xf>
    <xf numFmtId="9" fontId="10" fillId="0" borderId="14" xfId="14" applyFont="1" applyFill="1" applyBorder="1"/>
    <xf numFmtId="164" fontId="10" fillId="0" borderId="2" xfId="12" applyNumberFormat="1" applyFont="1" applyFill="1" applyBorder="1"/>
    <xf numFmtId="9" fontId="10" fillId="0" borderId="2" xfId="14" applyFont="1" applyFill="1" applyBorder="1"/>
    <xf numFmtId="9" fontId="21" fillId="5" borderId="15" xfId="15" applyNumberFormat="1" applyFont="1" applyFill="1" applyBorder="1"/>
    <xf numFmtId="44" fontId="21" fillId="5" borderId="2" xfId="15" applyNumberFormat="1" applyFont="1" applyFill="1" applyBorder="1"/>
    <xf numFmtId="0" fontId="21" fillId="16" borderId="2" xfId="15" applyFont="1" applyFill="1" applyBorder="1"/>
    <xf numFmtId="0" fontId="10" fillId="0" borderId="0" xfId="15" applyFont="1" applyBorder="1"/>
    <xf numFmtId="0" fontId="10" fillId="0" borderId="0" xfId="15" applyFont="1" applyBorder="1" applyAlignment="1">
      <alignment horizontal="left"/>
    </xf>
    <xf numFmtId="14" fontId="10" fillId="0" borderId="0" xfId="15" applyNumberFormat="1" applyFont="1" applyBorder="1" applyAlignment="1">
      <alignment horizontal="left"/>
    </xf>
    <xf numFmtId="43" fontId="10" fillId="0" borderId="0" xfId="12" applyFont="1" applyBorder="1" applyAlignment="1">
      <alignment horizontal="left"/>
    </xf>
    <xf numFmtId="164" fontId="10" fillId="0" borderId="0" xfId="12" applyNumberFormat="1" applyFont="1" applyBorder="1" applyAlignment="1">
      <alignment horizontal="center"/>
    </xf>
    <xf numFmtId="164" fontId="21" fillId="0" borderId="0" xfId="12" applyNumberFormat="1" applyFont="1"/>
    <xf numFmtId="43" fontId="21" fillId="0" borderId="0" xfId="12" applyFont="1"/>
    <xf numFmtId="0" fontId="10" fillId="0" borderId="2" xfId="15" applyFont="1" applyBorder="1"/>
    <xf numFmtId="0" fontId="10" fillId="0" borderId="2" xfId="15" applyFont="1" applyBorder="1" applyAlignment="1">
      <alignment horizontal="left"/>
    </xf>
    <xf numFmtId="14" fontId="10" fillId="0" borderId="2" xfId="15" applyNumberFormat="1" applyFont="1" applyBorder="1" applyAlignment="1">
      <alignment horizontal="left"/>
    </xf>
    <xf numFmtId="43" fontId="10" fillId="0" borderId="2" xfId="12" applyFont="1" applyBorder="1" applyAlignment="1">
      <alignment horizontal="left"/>
    </xf>
    <xf numFmtId="43" fontId="10" fillId="0" borderId="2" xfId="12" applyFont="1" applyFill="1" applyBorder="1"/>
    <xf numFmtId="0" fontId="10" fillId="0" borderId="0" xfId="15" applyFont="1"/>
    <xf numFmtId="0" fontId="10" fillId="0" borderId="0" xfId="15" applyFont="1" applyAlignment="1">
      <alignment horizontal="left"/>
    </xf>
    <xf numFmtId="14" fontId="10" fillId="0" borderId="0" xfId="15" applyNumberFormat="1" applyFont="1" applyAlignment="1">
      <alignment horizontal="left"/>
    </xf>
    <xf numFmtId="43" fontId="10" fillId="0" borderId="0" xfId="12" applyFont="1" applyAlignment="1">
      <alignment horizontal="left"/>
    </xf>
    <xf numFmtId="0" fontId="24" fillId="0" borderId="0" xfId="8" applyFont="1" applyAlignment="1" applyProtection="1">
      <alignment horizontal="left"/>
    </xf>
    <xf numFmtId="43" fontId="10" fillId="0" borderId="0" xfId="16" applyFont="1" applyAlignment="1">
      <alignment horizontal="left"/>
    </xf>
    <xf numFmtId="43" fontId="21" fillId="0" borderId="0" xfId="12" applyFont="1" applyAlignment="1">
      <alignment horizontal="left"/>
    </xf>
    <xf numFmtId="0" fontId="21" fillId="0" borderId="0" xfId="15" applyFont="1" applyAlignment="1">
      <alignment horizontal="left"/>
    </xf>
    <xf numFmtId="14" fontId="21" fillId="0" borderId="0" xfId="15" applyNumberFormat="1" applyFont="1" applyAlignment="1">
      <alignment horizontal="left"/>
    </xf>
    <xf numFmtId="43" fontId="21" fillId="0" borderId="0" xfId="16" applyFont="1" applyAlignment="1">
      <alignment horizontal="left"/>
    </xf>
    <xf numFmtId="0" fontId="21" fillId="0" borderId="0" xfId="15" applyFont="1" applyBorder="1"/>
    <xf numFmtId="0" fontId="21" fillId="0" borderId="0" xfId="15" applyFont="1" applyBorder="1" applyAlignment="1">
      <alignment horizontal="left"/>
    </xf>
    <xf numFmtId="14" fontId="21" fillId="0" borderId="0" xfId="15" applyNumberFormat="1" applyFont="1" applyBorder="1" applyAlignment="1">
      <alignment horizontal="left"/>
    </xf>
    <xf numFmtId="14" fontId="21" fillId="0" borderId="0" xfId="15" applyNumberFormat="1" applyFont="1"/>
    <xf numFmtId="0" fontId="25" fillId="0" borderId="0" xfId="0" applyFont="1"/>
    <xf numFmtId="0" fontId="25" fillId="12" borderId="2" xfId="0" applyFont="1" applyFill="1" applyBorder="1"/>
    <xf numFmtId="167" fontId="25" fillId="9" borderId="2" xfId="0" applyNumberFormat="1" applyFont="1" applyFill="1" applyBorder="1"/>
    <xf numFmtId="167" fontId="25" fillId="0" borderId="0" xfId="0" applyNumberFormat="1" applyFont="1"/>
    <xf numFmtId="0" fontId="25" fillId="12" borderId="31" xfId="0" applyFont="1" applyFill="1" applyBorder="1" applyAlignment="1">
      <alignment wrapText="1"/>
    </xf>
    <xf numFmtId="167" fontId="25" fillId="16" borderId="31" xfId="0" applyNumberFormat="1" applyFont="1" applyFill="1" applyBorder="1"/>
    <xf numFmtId="167" fontId="25" fillId="9" borderId="15" xfId="0" applyNumberFormat="1" applyFont="1" applyFill="1" applyBorder="1"/>
    <xf numFmtId="0" fontId="25" fillId="12" borderId="31" xfId="0" applyFont="1" applyFill="1" applyBorder="1"/>
    <xf numFmtId="167" fontId="25" fillId="9" borderId="31" xfId="0" applyNumberFormat="1" applyFont="1" applyFill="1" applyBorder="1"/>
    <xf numFmtId="167" fontId="21" fillId="0" borderId="0" xfId="0" applyNumberFormat="1" applyFont="1"/>
    <xf numFmtId="0" fontId="25" fillId="12" borderId="24" xfId="0" applyFont="1" applyFill="1" applyBorder="1"/>
    <xf numFmtId="10" fontId="25" fillId="9" borderId="26" xfId="2" applyNumberFormat="1" applyFont="1" applyFill="1" applyBorder="1"/>
    <xf numFmtId="2" fontId="10" fillId="0" borderId="0" xfId="0" applyNumberFormat="1" applyFont="1"/>
    <xf numFmtId="2" fontId="10" fillId="0" borderId="15" xfId="0" applyNumberFormat="1" applyFont="1" applyBorder="1"/>
    <xf numFmtId="2" fontId="10" fillId="0" borderId="0" xfId="0" applyNumberFormat="1" applyFont="1" applyFill="1" applyBorder="1"/>
    <xf numFmtId="2" fontId="10" fillId="0" borderId="2" xfId="0" applyNumberFormat="1" applyFont="1" applyBorder="1"/>
    <xf numFmtId="2" fontId="10" fillId="0" borderId="27" xfId="0" applyNumberFormat="1" applyFont="1" applyBorder="1"/>
    <xf numFmtId="2" fontId="10" fillId="0" borderId="55" xfId="0" applyNumberFormat="1" applyFont="1" applyBorder="1"/>
    <xf numFmtId="2" fontId="10" fillId="7" borderId="32" xfId="0" applyNumberFormat="1" applyFont="1" applyFill="1" applyBorder="1"/>
    <xf numFmtId="2" fontId="10" fillId="7" borderId="33" xfId="0" applyNumberFormat="1" applyFont="1" applyFill="1" applyBorder="1"/>
    <xf numFmtId="2" fontId="10" fillId="7" borderId="34" xfId="0" applyNumberFormat="1" applyFont="1" applyFill="1" applyBorder="1"/>
    <xf numFmtId="44" fontId="9" fillId="7" borderId="21" xfId="10" applyFont="1" applyFill="1" applyBorder="1"/>
    <xf numFmtId="2" fontId="10" fillId="12" borderId="6" xfId="0" applyNumberFormat="1" applyFont="1" applyFill="1" applyBorder="1"/>
    <xf numFmtId="2" fontId="10" fillId="12" borderId="2" xfId="0" applyNumberFormat="1" applyFont="1" applyFill="1" applyBorder="1"/>
    <xf numFmtId="2" fontId="10" fillId="12" borderId="17" xfId="0" applyNumberFormat="1" applyFont="1" applyFill="1" applyBorder="1"/>
    <xf numFmtId="2" fontId="10" fillId="16" borderId="36" xfId="0" applyNumberFormat="1" applyFont="1" applyFill="1" applyBorder="1"/>
    <xf numFmtId="2" fontId="10" fillId="9" borderId="37" xfId="0" applyNumberFormat="1" applyFont="1" applyFill="1" applyBorder="1"/>
    <xf numFmtId="44" fontId="10" fillId="9" borderId="37" xfId="10" applyFont="1" applyFill="1" applyBorder="1"/>
    <xf numFmtId="44" fontId="10" fillId="0" borderId="0" xfId="10" applyFont="1"/>
    <xf numFmtId="2" fontId="10" fillId="12" borderId="39" xfId="0" applyNumberFormat="1" applyFont="1" applyFill="1" applyBorder="1"/>
    <xf numFmtId="2" fontId="10" fillId="12" borderId="16" xfId="0" applyNumberFormat="1" applyFont="1" applyFill="1" applyBorder="1"/>
    <xf numFmtId="2" fontId="10" fillId="12" borderId="23" xfId="0" applyNumberFormat="1" applyFont="1" applyFill="1" applyBorder="1"/>
    <xf numFmtId="44" fontId="10" fillId="9" borderId="40" xfId="10" applyFont="1" applyFill="1" applyBorder="1"/>
    <xf numFmtId="2" fontId="10" fillId="12" borderId="11" xfId="0" applyNumberFormat="1" applyFont="1" applyFill="1" applyBorder="1"/>
    <xf numFmtId="2" fontId="10" fillId="12" borderId="12" xfId="0" applyNumberFormat="1" applyFont="1" applyFill="1" applyBorder="1"/>
    <xf numFmtId="2" fontId="10" fillId="12" borderId="35" xfId="0" applyNumberFormat="1" applyFont="1" applyFill="1" applyBorder="1"/>
    <xf numFmtId="44" fontId="10" fillId="9" borderId="38" xfId="10" applyFont="1" applyFill="1" applyBorder="1"/>
    <xf numFmtId="2" fontId="10" fillId="12" borderId="18" xfId="0" applyNumberFormat="1" applyFont="1" applyFill="1" applyBorder="1"/>
    <xf numFmtId="2" fontId="10" fillId="12" borderId="19" xfId="0" applyNumberFormat="1" applyFont="1" applyFill="1" applyBorder="1"/>
    <xf numFmtId="44" fontId="10" fillId="9" borderId="21" xfId="10" applyFont="1" applyFill="1" applyBorder="1"/>
    <xf numFmtId="2" fontId="10" fillId="7" borderId="24" xfId="0" applyNumberFormat="1" applyFont="1" applyFill="1" applyBorder="1"/>
    <xf numFmtId="2" fontId="10" fillId="7" borderId="25" xfId="0" applyNumberFormat="1" applyFont="1" applyFill="1" applyBorder="1"/>
    <xf numFmtId="2" fontId="10" fillId="7" borderId="26" xfId="0" applyNumberFormat="1" applyFont="1" applyFill="1" applyBorder="1"/>
    <xf numFmtId="44" fontId="9" fillId="7" borderId="20" xfId="10" applyFont="1" applyFill="1" applyBorder="1"/>
    <xf numFmtId="2" fontId="10" fillId="12" borderId="7" xfId="0" applyNumberFormat="1" applyFont="1" applyFill="1" applyBorder="1"/>
    <xf numFmtId="2" fontId="10" fillId="16" borderId="44" xfId="0" applyNumberFormat="1" applyFont="1" applyFill="1" applyBorder="1"/>
    <xf numFmtId="2" fontId="10" fillId="9" borderId="43" xfId="0" applyNumberFormat="1" applyFont="1" applyFill="1" applyBorder="1"/>
    <xf numFmtId="44" fontId="10" fillId="9" borderId="43" xfId="10" applyFont="1" applyFill="1" applyBorder="1"/>
    <xf numFmtId="2" fontId="10" fillId="12" borderId="41" xfId="0" applyNumberFormat="1" applyFont="1" applyFill="1" applyBorder="1"/>
    <xf numFmtId="2" fontId="10" fillId="12" borderId="42" xfId="0" applyNumberFormat="1" applyFont="1" applyFill="1" applyBorder="1"/>
    <xf numFmtId="2" fontId="10" fillId="12" borderId="45" xfId="0" applyNumberFormat="1" applyFont="1" applyFill="1" applyBorder="1"/>
    <xf numFmtId="44" fontId="10" fillId="9" borderId="46" xfId="10" applyFont="1" applyFill="1" applyBorder="1"/>
    <xf numFmtId="44" fontId="10" fillId="0" borderId="0" xfId="10" applyFont="1" applyBorder="1"/>
    <xf numFmtId="2" fontId="10" fillId="0" borderId="23" xfId="0" applyNumberFormat="1" applyFont="1" applyBorder="1"/>
    <xf numFmtId="0" fontId="16" fillId="12" borderId="2" xfId="0" applyFont="1" applyFill="1" applyBorder="1"/>
    <xf numFmtId="44" fontId="16" fillId="12" borderId="2" xfId="10" applyFont="1" applyFill="1" applyBorder="1"/>
    <xf numFmtId="44" fontId="16" fillId="0" borderId="2" xfId="10" applyFont="1" applyBorder="1"/>
    <xf numFmtId="0" fontId="16" fillId="12" borderId="2" xfId="0" applyFont="1" applyFill="1" applyBorder="1" applyAlignment="1">
      <alignment wrapText="1"/>
    </xf>
    <xf numFmtId="44" fontId="16" fillId="12" borderId="2" xfId="10" applyFont="1" applyFill="1" applyBorder="1" applyAlignment="1">
      <alignment horizontal="right"/>
    </xf>
    <xf numFmtId="0" fontId="16" fillId="0" borderId="2" xfId="0" applyFont="1" applyFill="1" applyBorder="1" applyAlignment="1">
      <alignment wrapText="1"/>
    </xf>
    <xf numFmtId="44" fontId="16" fillId="0" borderId="2" xfId="10" applyFont="1" applyFill="1" applyBorder="1" applyAlignment="1">
      <alignment horizontal="right"/>
    </xf>
    <xf numFmtId="0" fontId="21" fillId="0" borderId="54" xfId="0" applyFont="1" applyBorder="1" applyAlignment="1"/>
    <xf numFmtId="0" fontId="12" fillId="0" borderId="21" xfId="0" applyFont="1" applyBorder="1" applyAlignment="1">
      <alignment horizontal="center"/>
    </xf>
    <xf numFmtId="0" fontId="21" fillId="9" borderId="0" xfId="0" applyFont="1" applyFill="1" applyAlignment="1">
      <alignment horizontal="center"/>
    </xf>
    <xf numFmtId="44" fontId="21" fillId="9" borderId="0" xfId="0" applyNumberFormat="1" applyFont="1" applyFill="1" applyAlignment="1">
      <alignment horizontal="center"/>
    </xf>
    <xf numFmtId="44" fontId="21" fillId="13" borderId="0" xfId="0" applyNumberFormat="1" applyFont="1" applyFill="1"/>
    <xf numFmtId="0" fontId="21" fillId="0" borderId="0" xfId="0" applyFont="1" applyAlignment="1">
      <alignment horizontal="center"/>
    </xf>
    <xf numFmtId="44" fontId="21" fillId="0" borderId="0" xfId="0" applyNumberFormat="1" applyFont="1" applyAlignment="1">
      <alignment horizontal="center"/>
    </xf>
    <xf numFmtId="0" fontId="16" fillId="16" borderId="14" xfId="0" applyFont="1" applyFill="1" applyBorder="1"/>
    <xf numFmtId="0" fontId="16" fillId="16" borderId="28" xfId="0" applyFont="1" applyFill="1" applyBorder="1"/>
    <xf numFmtId="0" fontId="16" fillId="9" borderId="14" xfId="0" applyFont="1" applyFill="1" applyBorder="1"/>
    <xf numFmtId="166" fontId="16" fillId="0" borderId="2" xfId="0" applyNumberFormat="1" applyFont="1" applyBorder="1" applyAlignment="1">
      <alignment horizontal="center" vertical="center"/>
    </xf>
    <xf numFmtId="43" fontId="16" fillId="12" borderId="2" xfId="1" applyFont="1" applyFill="1" applyBorder="1" applyAlignment="1">
      <alignment horizontal="center" wrapText="1"/>
    </xf>
    <xf numFmtId="0" fontId="16" fillId="0" borderId="0" xfId="11" applyFont="1" applyFill="1"/>
    <xf numFmtId="0" fontId="16" fillId="0" borderId="0" xfId="11" applyFont="1" applyAlignment="1">
      <alignment vertical="top" wrapText="1"/>
    </xf>
    <xf numFmtId="43" fontId="16" fillId="9" borderId="25" xfId="1" applyFont="1" applyFill="1" applyBorder="1"/>
    <xf numFmtId="0" fontId="16" fillId="0" borderId="0" xfId="2" applyNumberFormat="1" applyFont="1" applyFill="1"/>
    <xf numFmtId="0" fontId="16" fillId="16" borderId="0" xfId="0" applyFont="1" applyFill="1"/>
    <xf numFmtId="2" fontId="16" fillId="0" borderId="2" xfId="0" applyNumberFormat="1" applyFont="1" applyBorder="1" applyAlignment="1">
      <alignment horizontal="center" vertical="center"/>
    </xf>
    <xf numFmtId="2" fontId="6" fillId="19" borderId="2" xfId="0" applyNumberFormat="1" applyFont="1" applyFill="1" applyBorder="1" applyProtection="1"/>
    <xf numFmtId="0" fontId="15" fillId="0" borderId="0" xfId="0" applyFont="1"/>
    <xf numFmtId="9" fontId="21" fillId="19" borderId="15" xfId="0" applyNumberFormat="1" applyFont="1" applyFill="1" applyBorder="1"/>
    <xf numFmtId="44" fontId="21" fillId="19" borderId="15" xfId="4" applyFont="1" applyFill="1" applyBorder="1"/>
    <xf numFmtId="44" fontId="21" fillId="19" borderId="15" xfId="0" applyNumberFormat="1" applyFont="1" applyFill="1" applyBorder="1"/>
    <xf numFmtId="44" fontId="21" fillId="19" borderId="2" xfId="0" applyNumberFormat="1" applyFont="1" applyFill="1" applyBorder="1"/>
    <xf numFmtId="9" fontId="21" fillId="19" borderId="2" xfId="0" applyNumberFormat="1" applyFont="1" applyFill="1" applyBorder="1"/>
    <xf numFmtId="44" fontId="21" fillId="19" borderId="2" xfId="4" applyFont="1" applyFill="1" applyBorder="1"/>
    <xf numFmtId="44" fontId="21" fillId="19" borderId="2" xfId="0" applyNumberFormat="1" applyFont="1" applyFill="1" applyBorder="1" applyAlignment="1">
      <alignment wrapText="1"/>
    </xf>
    <xf numFmtId="0" fontId="21" fillId="16" borderId="2" xfId="0" applyFont="1" applyFill="1" applyBorder="1"/>
    <xf numFmtId="0" fontId="26" fillId="0" borderId="0" xfId="0" applyFont="1"/>
    <xf numFmtId="0" fontId="6" fillId="0" borderId="27" xfId="0" applyFont="1" applyFill="1" applyBorder="1" applyAlignment="1"/>
    <xf numFmtId="44" fontId="21" fillId="13" borderId="0" xfId="0" applyNumberFormat="1" applyFont="1" applyFill="1" applyAlignment="1">
      <alignment horizontal="center"/>
    </xf>
    <xf numFmtId="44" fontId="21" fillId="0" borderId="0" xfId="0" applyNumberFormat="1" applyFont="1" applyFill="1" applyAlignment="1">
      <alignment horizontal="center"/>
    </xf>
    <xf numFmtId="44" fontId="21" fillId="0" borderId="0" xfId="0" applyNumberFormat="1" applyFont="1" applyFill="1"/>
    <xf numFmtId="9" fontId="21" fillId="13" borderId="0" xfId="2" applyFont="1" applyFill="1" applyAlignment="1">
      <alignment horizontal="center"/>
    </xf>
    <xf numFmtId="9" fontId="21" fillId="0" borderId="0" xfId="2" applyFont="1" applyFill="1" applyAlignment="1">
      <alignment horizontal="center"/>
    </xf>
    <xf numFmtId="9" fontId="21" fillId="0" borderId="0" xfId="2" applyFont="1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1" fontId="16" fillId="16" borderId="2" xfId="2" applyNumberFormat="1" applyFont="1" applyFill="1" applyBorder="1"/>
    <xf numFmtId="1" fontId="16" fillId="9" borderId="25" xfId="2" applyNumberFormat="1" applyFont="1" applyFill="1" applyBorder="1"/>
    <xf numFmtId="1" fontId="16" fillId="9" borderId="26" xfId="2" applyNumberFormat="1" applyFont="1" applyFill="1" applyBorder="1"/>
    <xf numFmtId="0" fontId="15" fillId="0" borderId="2" xfId="0" applyFont="1" applyFill="1" applyBorder="1"/>
    <xf numFmtId="44" fontId="15" fillId="0" borderId="2" xfId="10" applyFont="1" applyFill="1" applyBorder="1"/>
    <xf numFmtId="0" fontId="12" fillId="10" borderId="18" xfId="0" applyFont="1" applyFill="1" applyBorder="1"/>
    <xf numFmtId="0" fontId="21" fillId="10" borderId="19" xfId="0" applyFont="1" applyFill="1" applyBorder="1"/>
    <xf numFmtId="0" fontId="21" fillId="10" borderId="20" xfId="0" applyFont="1" applyFill="1" applyBorder="1"/>
    <xf numFmtId="43" fontId="10" fillId="0" borderId="48" xfId="3" applyFont="1" applyFill="1" applyBorder="1"/>
    <xf numFmtId="0" fontId="10" fillId="16" borderId="2" xfId="15" applyFont="1" applyFill="1" applyBorder="1" applyAlignment="1">
      <alignment wrapText="1"/>
    </xf>
    <xf numFmtId="43" fontId="10" fillId="16" borderId="2" xfId="16" applyFont="1" applyFill="1" applyBorder="1"/>
    <xf numFmtId="44" fontId="6" fillId="0" borderId="0" xfId="0" applyNumberFormat="1" applyFont="1"/>
    <xf numFmtId="0" fontId="29" fillId="4" borderId="21" xfId="0" applyFont="1" applyFill="1" applyBorder="1" applyAlignment="1">
      <alignment horizontal="left" vertical="center"/>
    </xf>
    <xf numFmtId="0" fontId="30" fillId="0" borderId="21" xfId="0" applyFont="1" applyBorder="1" applyAlignment="1">
      <alignment horizontal="left"/>
    </xf>
    <xf numFmtId="49" fontId="30" fillId="0" borderId="21" xfId="0" applyNumberFormat="1" applyFont="1" applyBorder="1" applyAlignment="1">
      <alignment horizontal="left"/>
    </xf>
    <xf numFmtId="14" fontId="30" fillId="20" borderId="21" xfId="0" applyNumberFormat="1" applyFont="1" applyFill="1" applyBorder="1" applyAlignment="1">
      <alignment horizontal="left"/>
    </xf>
    <xf numFmtId="10" fontId="31" fillId="0" borderId="21" xfId="0" applyNumberFormat="1" applyFont="1" applyBorder="1" applyAlignment="1">
      <alignment horizontal="left"/>
    </xf>
    <xf numFmtId="0" fontId="29" fillId="4" borderId="3" xfId="0" applyFont="1" applyFill="1" applyBorder="1" applyAlignment="1">
      <alignment horizontal="left" vertical="center"/>
    </xf>
    <xf numFmtId="0" fontId="30" fillId="0" borderId="5" xfId="0" applyFont="1" applyBorder="1" applyAlignment="1">
      <alignment horizontal="left"/>
    </xf>
    <xf numFmtId="0" fontId="29" fillId="4" borderId="6" xfId="0" applyFont="1" applyFill="1" applyBorder="1" applyAlignment="1">
      <alignment horizontal="left" vertical="center"/>
    </xf>
    <xf numFmtId="0" fontId="30" fillId="0" borderId="7" xfId="0" applyFont="1" applyBorder="1" applyAlignment="1">
      <alignment horizontal="left"/>
    </xf>
    <xf numFmtId="49" fontId="30" fillId="0" borderId="7" xfId="0" applyNumberFormat="1" applyFont="1" applyBorder="1" applyAlignment="1">
      <alignment horizontal="left"/>
    </xf>
    <xf numFmtId="0" fontId="29" fillId="4" borderId="11" xfId="0" applyFont="1" applyFill="1" applyBorder="1" applyAlignment="1">
      <alignment horizontal="left" vertical="center"/>
    </xf>
    <xf numFmtId="0" fontId="30" fillId="0" borderId="13" xfId="0" applyFont="1" applyBorder="1" applyAlignment="1">
      <alignment horizontal="left"/>
    </xf>
    <xf numFmtId="0" fontId="29" fillId="22" borderId="18" xfId="0" applyFont="1" applyFill="1" applyBorder="1" applyAlignment="1">
      <alignment horizontal="center"/>
    </xf>
    <xf numFmtId="0" fontId="29" fillId="4" borderId="26" xfId="0" applyFont="1" applyFill="1" applyBorder="1" applyAlignment="1">
      <alignment horizontal="center"/>
    </xf>
    <xf numFmtId="0" fontId="31" fillId="0" borderId="18" xfId="0" applyFont="1" applyBorder="1" applyAlignment="1">
      <alignment horizontal="left" vertical="center" wrapText="1"/>
    </xf>
    <xf numFmtId="0" fontId="31" fillId="0" borderId="21" xfId="0" applyFont="1" applyBorder="1" applyAlignment="1">
      <alignment horizontal="center" vertical="center"/>
    </xf>
    <xf numFmtId="0" fontId="33" fillId="0" borderId="18" xfId="17" applyFont="1" applyBorder="1" applyAlignment="1">
      <alignment horizontal="left" vertical="center" wrapText="1"/>
    </xf>
    <xf numFmtId="0" fontId="30" fillId="0" borderId="0" xfId="0" applyFont="1" applyProtection="1">
      <protection locked="0"/>
    </xf>
    <xf numFmtId="0" fontId="29" fillId="24" borderId="24" xfId="0" applyFont="1" applyFill="1" applyBorder="1" applyAlignment="1" applyProtection="1">
      <alignment horizontal="center" vertical="center"/>
      <protection locked="0"/>
    </xf>
    <xf numFmtId="0" fontId="29" fillId="4" borderId="25" xfId="0" applyFont="1" applyFill="1" applyBorder="1" applyAlignment="1" applyProtection="1">
      <alignment horizontal="center" vertical="center"/>
      <protection locked="0"/>
    </xf>
    <xf numFmtId="43" fontId="29" fillId="4" borderId="18" xfId="0" applyNumberFormat="1" applyFont="1" applyFill="1" applyBorder="1" applyAlignment="1" applyProtection="1">
      <alignment horizontal="center" vertical="center"/>
      <protection locked="0"/>
    </xf>
    <xf numFmtId="10" fontId="30" fillId="0" borderId="15" xfId="2" applyNumberFormat="1" applyFont="1" applyBorder="1" applyAlignment="1" applyProtection="1">
      <alignment horizontal="center" vertical="center"/>
      <protection locked="0"/>
    </xf>
    <xf numFmtId="0" fontId="29" fillId="4" borderId="6" xfId="0" applyFont="1" applyFill="1" applyBorder="1" applyAlignment="1" applyProtection="1">
      <alignment horizontal="center" vertical="center"/>
      <protection locked="0"/>
    </xf>
    <xf numFmtId="0" fontId="30" fillId="0" borderId="63" xfId="0" applyFont="1" applyBorder="1" applyAlignment="1" applyProtection="1">
      <alignment horizontal="center" vertical="center" wrapText="1"/>
      <protection locked="0"/>
    </xf>
    <xf numFmtId="0" fontId="30" fillId="0" borderId="64" xfId="0" applyFont="1" applyBorder="1" applyAlignment="1" applyProtection="1">
      <alignment horizontal="center" vertical="center" wrapText="1"/>
      <protection locked="0"/>
    </xf>
    <xf numFmtId="0" fontId="29" fillId="4" borderId="11" xfId="0" applyFont="1" applyFill="1" applyBorder="1" applyAlignment="1" applyProtection="1">
      <alignment horizontal="center" vertical="center"/>
      <protection locked="0"/>
    </xf>
    <xf numFmtId="0" fontId="16" fillId="0" borderId="51" xfId="0" applyFont="1" applyBorder="1" applyAlignment="1">
      <alignment horizontal="left" indent="1"/>
    </xf>
    <xf numFmtId="0" fontId="16" fillId="0" borderId="14" xfId="0" applyFont="1" applyBorder="1"/>
    <xf numFmtId="0" fontId="16" fillId="0" borderId="28" xfId="0" applyFont="1" applyBorder="1"/>
    <xf numFmtId="0" fontId="15" fillId="0" borderId="19" xfId="0" applyFont="1" applyBorder="1"/>
    <xf numFmtId="0" fontId="16" fillId="0" borderId="0" xfId="11" applyFont="1" applyFill="1" applyAlignment="1">
      <alignment vertical="center"/>
    </xf>
    <xf numFmtId="0" fontId="16" fillId="16" borderId="3" xfId="11" applyFont="1" applyFill="1" applyBorder="1" applyAlignment="1">
      <alignment vertical="center" wrapText="1"/>
    </xf>
    <xf numFmtId="0" fontId="16" fillId="0" borderId="5" xfId="11" applyFont="1" applyBorder="1" applyAlignment="1">
      <alignment vertical="center" wrapText="1"/>
    </xf>
    <xf numFmtId="0" fontId="16" fillId="9" borderId="11" xfId="11" applyFont="1" applyFill="1" applyBorder="1" applyAlignment="1">
      <alignment vertical="center" wrapText="1"/>
    </xf>
    <xf numFmtId="0" fontId="16" fillId="0" borderId="13" xfId="11" applyFont="1" applyBorder="1" applyAlignment="1">
      <alignment vertical="center" wrapText="1"/>
    </xf>
    <xf numFmtId="10" fontId="16" fillId="9" borderId="2" xfId="2" applyNumberFormat="1" applyFont="1" applyFill="1" applyBorder="1"/>
    <xf numFmtId="0" fontId="29" fillId="4" borderId="32" xfId="0" applyFont="1" applyFill="1" applyBorder="1" applyAlignment="1" applyProtection="1">
      <alignment horizontal="center" vertical="center"/>
      <protection locked="0"/>
    </xf>
    <xf numFmtId="10" fontId="30" fillId="0" borderId="4" xfId="2" applyNumberFormat="1" applyFont="1" applyBorder="1" applyAlignment="1" applyProtection="1">
      <alignment horizontal="center" vertical="center"/>
      <protection locked="0"/>
    </xf>
    <xf numFmtId="10" fontId="30" fillId="0" borderId="42" xfId="2" applyNumberFormat="1" applyFont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/>
    </xf>
    <xf numFmtId="43" fontId="29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 wrapText="1"/>
      <protection locked="0"/>
    </xf>
    <xf numFmtId="0" fontId="30" fillId="0" borderId="65" xfId="0" applyFont="1" applyBorder="1" applyAlignment="1" applyProtection="1">
      <alignment horizontal="center" vertical="center" wrapText="1"/>
      <protection locked="0"/>
    </xf>
    <xf numFmtId="0" fontId="31" fillId="0" borderId="0" xfId="0" applyFont="1" applyProtection="1">
      <protection locked="0"/>
    </xf>
    <xf numFmtId="0" fontId="33" fillId="0" borderId="0" xfId="17" applyFont="1" applyAlignment="1" applyProtection="1">
      <alignment horizontal="left" indent="3"/>
      <protection locked="0"/>
    </xf>
    <xf numFmtId="0" fontId="29" fillId="0" borderId="18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27" fillId="8" borderId="18" xfId="0" applyFont="1" applyFill="1" applyBorder="1" applyAlignment="1">
      <alignment horizontal="center" vertical="center"/>
    </xf>
    <xf numFmtId="0" fontId="27" fillId="8" borderId="20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horizontal="center" vertical="center"/>
    </xf>
    <xf numFmtId="0" fontId="31" fillId="21" borderId="18" xfId="0" applyFont="1" applyFill="1" applyBorder="1" applyAlignment="1">
      <alignment horizontal="left" vertical="top" wrapText="1"/>
    </xf>
    <xf numFmtId="0" fontId="31" fillId="21" borderId="20" xfId="0" applyFont="1" applyFill="1" applyBorder="1" applyAlignment="1">
      <alignment horizontal="left" vertical="top" wrapText="1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8" xfId="0" applyBorder="1" applyAlignment="1">
      <alignment horizontal="center"/>
    </xf>
    <xf numFmtId="0" fontId="16" fillId="0" borderId="2" xfId="11" applyFont="1" applyFill="1" applyBorder="1" applyAlignment="1">
      <alignment horizontal="left" wrapText="1"/>
    </xf>
    <xf numFmtId="0" fontId="15" fillId="14" borderId="18" xfId="0" applyFont="1" applyFill="1" applyBorder="1" applyAlignment="1">
      <alignment horizontal="center"/>
    </xf>
    <xf numFmtId="0" fontId="15" fillId="14" borderId="19" xfId="0" applyFont="1" applyFill="1" applyBorder="1" applyAlignment="1">
      <alignment horizontal="center"/>
    </xf>
    <xf numFmtId="0" fontId="15" fillId="14" borderId="20" xfId="0" applyFont="1" applyFill="1" applyBorder="1" applyAlignment="1">
      <alignment horizontal="center"/>
    </xf>
    <xf numFmtId="0" fontId="16" fillId="15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0" fontId="16" fillId="10" borderId="2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6" fillId="4" borderId="3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4" borderId="53" xfId="0" applyFont="1" applyFill="1" applyBorder="1" applyAlignment="1">
      <alignment horizontal="center" wrapText="1"/>
    </xf>
    <xf numFmtId="0" fontId="16" fillId="4" borderId="49" xfId="0" applyFont="1" applyFill="1" applyBorder="1" applyAlignment="1">
      <alignment horizontal="center" wrapText="1"/>
    </xf>
    <xf numFmtId="0" fontId="30" fillId="23" borderId="18" xfId="0" applyFont="1" applyFill="1" applyBorder="1" applyAlignment="1" applyProtection="1">
      <alignment horizontal="center" vertical="center" wrapText="1"/>
      <protection locked="0"/>
    </xf>
    <xf numFmtId="0" fontId="30" fillId="23" borderId="20" xfId="0" applyFont="1" applyFill="1" applyBorder="1" applyAlignment="1" applyProtection="1">
      <alignment horizontal="center" vertical="center" wrapText="1"/>
      <protection locked="0"/>
    </xf>
    <xf numFmtId="0" fontId="29" fillId="4" borderId="18" xfId="0" applyFont="1" applyFill="1" applyBorder="1" applyAlignment="1" applyProtection="1">
      <alignment horizontal="center" vertical="center" wrapText="1"/>
      <protection locked="0"/>
    </xf>
    <xf numFmtId="0" fontId="29" fillId="4" borderId="19" xfId="0" applyFont="1" applyFill="1" applyBorder="1" applyAlignment="1" applyProtection="1">
      <alignment horizontal="center" vertical="center" wrapText="1"/>
      <protection locked="0"/>
    </xf>
    <xf numFmtId="0" fontId="29" fillId="4" borderId="20" xfId="0" applyFont="1" applyFill="1" applyBorder="1" applyAlignment="1" applyProtection="1">
      <alignment horizontal="center" vertical="center" wrapText="1"/>
      <protection locked="0"/>
    </xf>
    <xf numFmtId="0" fontId="29" fillId="4" borderId="18" xfId="0" applyFont="1" applyFill="1" applyBorder="1" applyAlignment="1" applyProtection="1">
      <alignment horizontal="center" vertical="center"/>
      <protection locked="0"/>
    </xf>
    <xf numFmtId="0" fontId="29" fillId="4" borderId="19" xfId="0" applyFont="1" applyFill="1" applyBorder="1" applyAlignment="1" applyProtection="1">
      <alignment horizontal="center" vertical="center"/>
      <protection locked="0"/>
    </xf>
    <xf numFmtId="0" fontId="29" fillId="4" borderId="20" xfId="0" applyFont="1" applyFill="1" applyBorder="1" applyAlignment="1" applyProtection="1">
      <alignment horizontal="center" vertical="center"/>
      <protection locked="0"/>
    </xf>
    <xf numFmtId="0" fontId="15" fillId="17" borderId="0" xfId="0" applyFont="1" applyFill="1" applyAlignment="1">
      <alignment horizontal="center" vertical="center"/>
    </xf>
    <xf numFmtId="10" fontId="30" fillId="0" borderId="2" xfId="2" applyNumberFormat="1" applyFont="1" applyBorder="1" applyAlignment="1" applyProtection="1">
      <alignment horizontal="center" vertical="center"/>
      <protection locked="0"/>
    </xf>
    <xf numFmtId="10" fontId="30" fillId="0" borderId="12" xfId="2" applyNumberFormat="1" applyFont="1" applyBorder="1" applyAlignment="1" applyProtection="1">
      <alignment horizontal="center" vertical="center"/>
      <protection locked="0"/>
    </xf>
    <xf numFmtId="0" fontId="29" fillId="22" borderId="18" xfId="0" applyFont="1" applyFill="1" applyBorder="1" applyAlignment="1" applyProtection="1">
      <alignment horizontal="center" vertical="center" wrapText="1"/>
      <protection locked="0"/>
    </xf>
    <xf numFmtId="0" fontId="29" fillId="22" borderId="20" xfId="0" applyFont="1" applyFill="1" applyBorder="1" applyAlignment="1" applyProtection="1">
      <alignment horizontal="center" vertical="center" wrapText="1"/>
      <protection locked="0"/>
    </xf>
    <xf numFmtId="0" fontId="30" fillId="0" borderId="15" xfId="0" applyFont="1" applyBorder="1" applyAlignment="1" applyProtection="1">
      <alignment horizontal="center" vertical="center" wrapText="1"/>
      <protection locked="0"/>
    </xf>
    <xf numFmtId="0" fontId="30" fillId="0" borderId="47" xfId="0" applyFont="1" applyBorder="1" applyAlignment="1" applyProtection="1">
      <alignment horizontal="center" vertical="center" wrapText="1"/>
      <protection locked="0"/>
    </xf>
    <xf numFmtId="0" fontId="30" fillId="0" borderId="2" xfId="0" applyFont="1" applyBorder="1" applyAlignment="1" applyProtection="1">
      <alignment horizontal="center" vertical="center" wrapText="1"/>
      <protection locked="0"/>
    </xf>
    <xf numFmtId="0" fontId="30" fillId="0" borderId="7" xfId="0" applyFont="1" applyBorder="1" applyAlignment="1" applyProtection="1">
      <alignment horizontal="center" vertical="center" wrapText="1"/>
      <protection locked="0"/>
    </xf>
    <xf numFmtId="0" fontId="30" fillId="0" borderId="12" xfId="0" applyFont="1" applyBorder="1" applyAlignment="1" applyProtection="1">
      <alignment horizontal="center" vertical="center" wrapText="1"/>
      <protection locked="0"/>
    </xf>
    <xf numFmtId="0" fontId="30" fillId="0" borderId="13" xfId="0" applyFont="1" applyBorder="1" applyAlignment="1" applyProtection="1">
      <alignment horizontal="center" vertical="center" wrapText="1"/>
      <protection locked="0"/>
    </xf>
    <xf numFmtId="0" fontId="29" fillId="4" borderId="52" xfId="0" applyFont="1" applyFill="1" applyBorder="1" applyAlignment="1" applyProtection="1">
      <alignment horizontal="center" vertical="center"/>
      <protection locked="0"/>
    </xf>
    <xf numFmtId="0" fontId="29" fillId="4" borderId="51" xfId="0" applyFont="1" applyFill="1" applyBorder="1" applyAlignment="1" applyProtection="1">
      <alignment horizontal="center" vertical="center"/>
      <protection locked="0"/>
    </xf>
    <xf numFmtId="10" fontId="30" fillId="0" borderId="62" xfId="2" applyNumberFormat="1" applyFont="1" applyBorder="1" applyAlignment="1" applyProtection="1">
      <alignment horizontal="center" vertical="center"/>
      <protection locked="0"/>
    </xf>
    <xf numFmtId="10" fontId="30" fillId="0" borderId="49" xfId="2" applyNumberFormat="1" applyFont="1" applyBorder="1" applyAlignment="1" applyProtection="1">
      <alignment horizontal="center" vertical="center"/>
      <protection locked="0"/>
    </xf>
    <xf numFmtId="0" fontId="7" fillId="16" borderId="18" xfId="0" applyFont="1" applyFill="1" applyBorder="1" applyAlignment="1">
      <alignment horizontal="center"/>
    </xf>
    <xf numFmtId="0" fontId="7" fillId="16" borderId="19" xfId="0" applyFont="1" applyFill="1" applyBorder="1" applyAlignment="1">
      <alignment horizontal="center"/>
    </xf>
    <xf numFmtId="0" fontId="7" fillId="16" borderId="20" xfId="0" applyFont="1" applyFill="1" applyBorder="1" applyAlignment="1">
      <alignment horizontal="center"/>
    </xf>
    <xf numFmtId="0" fontId="6" fillId="19" borderId="17" xfId="0" applyFont="1" applyFill="1" applyBorder="1" applyAlignment="1">
      <alignment horizontal="left"/>
    </xf>
    <xf numFmtId="0" fontId="6" fillId="19" borderId="48" xfId="0" applyFont="1" applyFill="1" applyBorder="1" applyAlignment="1">
      <alignment horizontal="left"/>
    </xf>
    <xf numFmtId="0" fontId="6" fillId="19" borderId="14" xfId="0" applyFont="1" applyFill="1" applyBorder="1" applyAlignment="1">
      <alignment horizontal="left"/>
    </xf>
    <xf numFmtId="0" fontId="6" fillId="18" borderId="17" xfId="0" applyFont="1" applyFill="1" applyBorder="1" applyAlignment="1">
      <alignment horizontal="center"/>
    </xf>
    <xf numFmtId="0" fontId="6" fillId="18" borderId="48" xfId="0" applyFont="1" applyFill="1" applyBorder="1" applyAlignment="1">
      <alignment horizontal="center"/>
    </xf>
    <xf numFmtId="0" fontId="6" fillId="18" borderId="14" xfId="0" applyFont="1" applyFill="1" applyBorder="1" applyAlignment="1">
      <alignment horizontal="center"/>
    </xf>
    <xf numFmtId="0" fontId="12" fillId="0" borderId="2" xfId="15" applyFont="1" applyBorder="1" applyAlignment="1">
      <alignment horizontal="center"/>
    </xf>
    <xf numFmtId="0" fontId="21" fillId="0" borderId="2" xfId="15" applyFont="1" applyBorder="1" applyAlignment="1">
      <alignment horizontal="center"/>
    </xf>
    <xf numFmtId="0" fontId="9" fillId="0" borderId="0" xfId="15" applyFont="1" applyFill="1" applyBorder="1" applyAlignment="1"/>
    <xf numFmtId="0" fontId="10" fillId="0" borderId="0" xfId="15" applyFont="1" applyFill="1" applyBorder="1" applyAlignment="1"/>
    <xf numFmtId="0" fontId="12" fillId="0" borderId="0" xfId="15" applyFont="1" applyFill="1" applyBorder="1" applyAlignment="1"/>
    <xf numFmtId="0" fontId="21" fillId="0" borderId="2" xfId="15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 wrapText="1"/>
    </xf>
    <xf numFmtId="0" fontId="21" fillId="12" borderId="14" xfId="0" applyFont="1" applyFill="1" applyBorder="1" applyAlignment="1">
      <alignment horizontal="center"/>
    </xf>
    <xf numFmtId="0" fontId="21" fillId="12" borderId="2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2" fillId="12" borderId="18" xfId="0" applyFont="1" applyFill="1" applyBorder="1" applyAlignment="1">
      <alignment horizontal="center"/>
    </xf>
    <xf numFmtId="0" fontId="12" fillId="12" borderId="20" xfId="0" applyFont="1" applyFill="1" applyBorder="1" applyAlignment="1">
      <alignment horizontal="center"/>
    </xf>
    <xf numFmtId="0" fontId="25" fillId="8" borderId="0" xfId="0" applyFont="1" applyFill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</cellXfs>
  <cellStyles count="18">
    <cellStyle name="Comma" xfId="1" builtinId="3"/>
    <cellStyle name="Comma 2" xfId="3"/>
    <cellStyle name="Comma 2 2" xfId="12"/>
    <cellStyle name="Comma 3" xfId="7"/>
    <cellStyle name="Comma 3 2" xfId="16"/>
    <cellStyle name="Currency" xfId="10" builtinId="4"/>
    <cellStyle name="Currency 2" xfId="4"/>
    <cellStyle name="Currency 2 2" xfId="13"/>
    <cellStyle name="Hyperlink" xfId="17" builtinId="8"/>
    <cellStyle name="Hyperlink 2" xfId="8"/>
    <cellStyle name="Normal" xfId="0" builtinId="0"/>
    <cellStyle name="Normal 2" xfId="6"/>
    <cellStyle name="Normal 2 2" xfId="15"/>
    <cellStyle name="Normal 3" xfId="11"/>
    <cellStyle name="Percent" xfId="2" builtinId="5"/>
    <cellStyle name="Percent 2" xfId="5"/>
    <cellStyle name="Percent 2 2" xfId="14"/>
    <cellStyle name="Percent 3" xfId="9"/>
  </cellStyles>
  <dxfs count="0"/>
  <tableStyles count="0" defaultTableStyle="TableStyleMedium2" defaultPivotStyle="PivotStyleLight16"/>
  <colors>
    <mruColors>
      <color rgb="FF66FF66"/>
      <color rgb="FFFFFFCC"/>
      <color rgb="FFFF99FF"/>
      <color rgb="FF99FF99"/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FC%20Rate%20Proposal%202015%20-re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Usage (2)"/>
      <sheetName val="Usage"/>
      <sheetName val="Depreciation"/>
      <sheetName val="Salaries"/>
      <sheetName val="Other Costs"/>
      <sheetName val="Summary"/>
      <sheetName val="Add'l Costs"/>
      <sheetName val="Usage no merge"/>
      <sheetName val="With Merge"/>
      <sheetName val="Sheet5"/>
    </sheetNames>
    <sheetDataSet>
      <sheetData sheetId="0"/>
      <sheetData sheetId="1"/>
      <sheetData sheetId="2">
        <row r="6">
          <cell r="A6" t="str">
            <v>Center Overhead*</v>
          </cell>
          <cell r="B6" t="str">
            <v>Center Overhead</v>
          </cell>
        </row>
        <row r="12">
          <cell r="A12" t="str">
            <v>Rate 6</v>
          </cell>
          <cell r="B12">
            <v>0</v>
          </cell>
        </row>
        <row r="13">
          <cell r="A13" t="str">
            <v>Rate 7</v>
          </cell>
          <cell r="B13">
            <v>0</v>
          </cell>
        </row>
        <row r="14">
          <cell r="A14" t="str">
            <v>Rate 8</v>
          </cell>
          <cell r="B14">
            <v>0</v>
          </cell>
        </row>
        <row r="15">
          <cell r="A15" t="str">
            <v>Rate 9</v>
          </cell>
          <cell r="B15">
            <v>0</v>
          </cell>
        </row>
        <row r="16">
          <cell r="A16" t="str">
            <v>Rate 10</v>
          </cell>
          <cell r="B1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inance.uw.edu/maa/recharge/templates" TargetMode="External"/><Relationship Id="rId1" Type="http://schemas.openxmlformats.org/officeDocument/2006/relationships/hyperlink" Target="http://www.washington.edu/admin/rules/policies/BRG/RP5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7"/>
  <sheetViews>
    <sheetView tabSelected="1" zoomScale="80" zoomScaleNormal="80" zoomScaleSheetLayoutView="80" workbookViewId="0">
      <selection activeCell="B11" sqref="B11"/>
    </sheetView>
  </sheetViews>
  <sheetFormatPr defaultColWidth="9.109375" defaultRowHeight="18" x14ac:dyDescent="0.35"/>
  <cols>
    <col min="1" max="1" width="62.6640625" style="12" bestFit="1" customWidth="1"/>
    <col min="2" max="2" width="34.44140625" style="12" customWidth="1"/>
    <col min="3" max="16384" width="9.109375" style="12"/>
  </cols>
  <sheetData>
    <row r="1" spans="1:4" ht="21" thickBot="1" x14ac:dyDescent="0.4">
      <c r="A1" s="483" t="s">
        <v>58</v>
      </c>
      <c r="B1" s="484"/>
      <c r="C1" s="113"/>
      <c r="D1" s="113"/>
    </row>
    <row r="2" spans="1:4" ht="18.600000000000001" thickBot="1" x14ac:dyDescent="0.4">
      <c r="A2"/>
      <c r="B2"/>
    </row>
    <row r="3" spans="1:4" ht="18.600000000000001" thickBot="1" x14ac:dyDescent="0.4">
      <c r="A3" s="485" t="s">
        <v>157</v>
      </c>
      <c r="B3" s="486"/>
      <c r="C3" s="113"/>
      <c r="D3" s="113"/>
    </row>
    <row r="4" spans="1:4" ht="18.600000000000001" thickBot="1" x14ac:dyDescent="0.4">
      <c r="A4" s="430" t="s">
        <v>59</v>
      </c>
      <c r="B4" s="431"/>
      <c r="C4" s="113"/>
      <c r="D4" s="113"/>
    </row>
    <row r="5" spans="1:4" ht="18.600000000000001" thickBot="1" x14ac:dyDescent="0.4">
      <c r="A5" s="430" t="s">
        <v>60</v>
      </c>
      <c r="B5" s="432"/>
      <c r="C5" s="113"/>
      <c r="D5" s="113"/>
    </row>
    <row r="6" spans="1:4" ht="18.600000000000001" thickBot="1" x14ac:dyDescent="0.4">
      <c r="A6" s="430" t="s">
        <v>158</v>
      </c>
      <c r="B6" s="431"/>
      <c r="C6" s="113"/>
      <c r="D6" s="113"/>
    </row>
    <row r="7" spans="1:4" ht="18.600000000000001" thickBot="1" x14ac:dyDescent="0.4">
      <c r="A7" s="430" t="s">
        <v>159</v>
      </c>
      <c r="B7" s="433"/>
      <c r="C7" s="113"/>
      <c r="D7" s="113"/>
    </row>
    <row r="8" spans="1:4" ht="18.600000000000001" thickBot="1" x14ac:dyDescent="0.4">
      <c r="A8" s="430" t="s">
        <v>160</v>
      </c>
      <c r="B8" s="433"/>
      <c r="C8" s="113"/>
      <c r="D8" s="113"/>
    </row>
    <row r="9" spans="1:4" ht="18.600000000000001" thickBot="1" x14ac:dyDescent="0.4">
      <c r="A9" s="430" t="s">
        <v>161</v>
      </c>
      <c r="B9" s="433"/>
      <c r="C9" s="113"/>
      <c r="D9" s="113"/>
    </row>
    <row r="10" spans="1:4" ht="18.600000000000001" thickBot="1" x14ac:dyDescent="0.4">
      <c r="A10" s="430" t="s">
        <v>162</v>
      </c>
      <c r="B10" s="433"/>
      <c r="C10" s="113"/>
      <c r="D10" s="113"/>
    </row>
    <row r="11" spans="1:4" ht="18.600000000000001" thickBot="1" x14ac:dyDescent="0.4">
      <c r="A11" s="430" t="s">
        <v>163</v>
      </c>
      <c r="B11" s="434">
        <v>0</v>
      </c>
      <c r="C11" s="113"/>
      <c r="D11" s="113"/>
    </row>
    <row r="12" spans="1:4" ht="18.600000000000001" thickBot="1" x14ac:dyDescent="0.4">
      <c r="A12"/>
      <c r="B12"/>
      <c r="C12" s="113"/>
      <c r="D12" s="113"/>
    </row>
    <row r="13" spans="1:4" ht="18.600000000000001" thickBot="1" x14ac:dyDescent="0.4">
      <c r="A13" s="487" t="s">
        <v>61</v>
      </c>
      <c r="B13" s="488"/>
      <c r="C13" s="113"/>
      <c r="D13" s="113"/>
    </row>
    <row r="14" spans="1:4" x14ac:dyDescent="0.35">
      <c r="A14" s="435" t="s">
        <v>62</v>
      </c>
      <c r="B14" s="436"/>
      <c r="C14" s="113"/>
      <c r="D14" s="113"/>
    </row>
    <row r="15" spans="1:4" x14ac:dyDescent="0.35">
      <c r="A15" s="437" t="s">
        <v>164</v>
      </c>
      <c r="B15" s="438"/>
      <c r="C15" s="113"/>
      <c r="D15" s="113"/>
    </row>
    <row r="16" spans="1:4" x14ac:dyDescent="0.35">
      <c r="A16" s="437" t="s">
        <v>165</v>
      </c>
      <c r="B16" s="439"/>
      <c r="C16" s="113"/>
      <c r="D16" s="113"/>
    </row>
    <row r="17" spans="1:6" ht="18.600000000000001" thickBot="1" x14ac:dyDescent="0.4">
      <c r="A17" s="440" t="s">
        <v>63</v>
      </c>
      <c r="B17" s="441"/>
    </row>
    <row r="18" spans="1:6" ht="57" customHeight="1" thickBot="1" x14ac:dyDescent="0.4">
      <c r="A18"/>
      <c r="B18"/>
      <c r="C18" s="392"/>
      <c r="D18" s="392"/>
      <c r="E18" s="392"/>
      <c r="F18" s="392"/>
    </row>
    <row r="19" spans="1:6" ht="18.600000000000001" thickBot="1" x14ac:dyDescent="0.4">
      <c r="A19" s="489" t="s">
        <v>166</v>
      </c>
      <c r="B19" s="490"/>
      <c r="C19" s="392"/>
      <c r="D19" s="392"/>
      <c r="E19" s="392"/>
      <c r="F19" s="392"/>
    </row>
    <row r="20" spans="1:6" ht="41.4" customHeight="1" thickBot="1" x14ac:dyDescent="0.4">
      <c r="A20" s="491" t="s">
        <v>167</v>
      </c>
      <c r="B20" s="492"/>
      <c r="C20" s="392"/>
      <c r="D20" s="392"/>
      <c r="E20" s="392"/>
      <c r="F20" s="392"/>
    </row>
    <row r="21" spans="1:6" x14ac:dyDescent="0.35">
      <c r="A21" s="493"/>
      <c r="B21" s="494"/>
      <c r="C21" s="392"/>
      <c r="D21" s="392"/>
      <c r="E21" s="392"/>
      <c r="F21" s="392"/>
    </row>
    <row r="22" spans="1:6" x14ac:dyDescent="0.35">
      <c r="A22" s="495"/>
      <c r="B22" s="496"/>
      <c r="C22" s="392"/>
      <c r="D22" s="392"/>
      <c r="E22" s="392"/>
      <c r="F22" s="392"/>
    </row>
    <row r="23" spans="1:6" x14ac:dyDescent="0.35">
      <c r="A23" s="495"/>
      <c r="B23" s="496"/>
      <c r="C23" s="392"/>
      <c r="D23" s="392"/>
      <c r="E23" s="392"/>
      <c r="F23" s="392"/>
    </row>
    <row r="24" spans="1:6" ht="18.600000000000001" thickBot="1" x14ac:dyDescent="0.4">
      <c r="A24" s="481"/>
      <c r="B24" s="482"/>
      <c r="C24" s="392"/>
      <c r="D24" s="392"/>
      <c r="E24" s="392"/>
      <c r="F24" s="392"/>
    </row>
    <row r="25" spans="1:6" ht="18.600000000000001" thickBot="1" x14ac:dyDescent="0.4">
      <c r="A25" s="440" t="s">
        <v>168</v>
      </c>
      <c r="B25" s="441"/>
      <c r="C25" s="392"/>
      <c r="D25" s="392"/>
      <c r="E25" s="392"/>
      <c r="F25" s="392"/>
    </row>
    <row r="26" spans="1:6" ht="18.600000000000001" thickBot="1" x14ac:dyDescent="0.4">
      <c r="A26"/>
      <c r="B26"/>
      <c r="C26" s="392"/>
      <c r="D26" s="392"/>
      <c r="E26" s="392"/>
      <c r="F26" s="392"/>
    </row>
    <row r="27" spans="1:6" ht="18.600000000000001" thickBot="1" x14ac:dyDescent="0.4">
      <c r="A27" s="477" t="s">
        <v>169</v>
      </c>
      <c r="B27" s="478"/>
      <c r="C27" s="392"/>
      <c r="D27" s="392"/>
      <c r="E27" s="392"/>
      <c r="F27" s="392"/>
    </row>
    <row r="28" spans="1:6" ht="18.600000000000001" thickBot="1" x14ac:dyDescent="0.4">
      <c r="A28" s="442" t="s">
        <v>170</v>
      </c>
      <c r="B28" s="443" t="s">
        <v>171</v>
      </c>
      <c r="C28" s="392"/>
      <c r="D28" s="392"/>
      <c r="E28" s="392"/>
      <c r="F28" s="392"/>
    </row>
    <row r="29" spans="1:6" ht="31.8" thickBot="1" x14ac:dyDescent="0.4">
      <c r="A29" s="444" t="s">
        <v>172</v>
      </c>
      <c r="B29" s="445"/>
    </row>
    <row r="30" spans="1:6" ht="18.600000000000001" thickBot="1" x14ac:dyDescent="0.4">
      <c r="A30" s="444" t="s">
        <v>173</v>
      </c>
      <c r="B30" s="445"/>
      <c r="C30" s="113"/>
      <c r="D30" s="113"/>
      <c r="E30" s="113"/>
      <c r="F30" s="113"/>
    </row>
    <row r="31" spans="1:6" ht="63" thickBot="1" x14ac:dyDescent="0.4">
      <c r="A31" s="446" t="s">
        <v>174</v>
      </c>
      <c r="B31" s="445"/>
      <c r="C31" s="113"/>
      <c r="D31" s="113"/>
      <c r="E31" s="113"/>
      <c r="F31" s="113"/>
    </row>
    <row r="32" spans="1:6" x14ac:dyDescent="0.35">
      <c r="A32" s="479" t="str">
        <f>IF(B31="Yes", "Please explain how the activity supports the primary University mission below:", "")</f>
        <v/>
      </c>
      <c r="B32" s="480"/>
      <c r="C32" s="113"/>
      <c r="D32" s="113"/>
      <c r="E32" s="113"/>
      <c r="F32" s="113"/>
    </row>
    <row r="33" spans="1:2" ht="18.600000000000001" thickBot="1" x14ac:dyDescent="0.4">
      <c r="A33" s="481"/>
      <c r="B33" s="482"/>
    </row>
    <row r="34" spans="1:2" ht="34.799999999999997" thickBot="1" x14ac:dyDescent="0.4">
      <c r="A34" s="444" t="s">
        <v>175</v>
      </c>
      <c r="B34" s="445"/>
    </row>
    <row r="35" spans="1:2" x14ac:dyDescent="0.35">
      <c r="A35"/>
      <c r="B35"/>
    </row>
    <row r="36" spans="1:2" ht="19.2" x14ac:dyDescent="0.35">
      <c r="A36" s="475" t="s">
        <v>176</v>
      </c>
      <c r="B36"/>
    </row>
    <row r="37" spans="1:2" x14ac:dyDescent="0.35">
      <c r="A37" s="476" t="s">
        <v>198</v>
      </c>
    </row>
  </sheetData>
  <mergeCells count="9">
    <mergeCell ref="A27:B27"/>
    <mergeCell ref="A32:B32"/>
    <mergeCell ref="A33:B33"/>
    <mergeCell ref="A1:B1"/>
    <mergeCell ref="A3:B3"/>
    <mergeCell ref="A13:B13"/>
    <mergeCell ref="A19:B19"/>
    <mergeCell ref="A20:B20"/>
    <mergeCell ref="A21:B24"/>
  </mergeCells>
  <dataValidations count="2">
    <dataValidation type="list" allowBlank="1" showInputMessage="1" showErrorMessage="1" sqref="B30">
      <formula1>"Daily, Weekly, Monthly, Quarterly, Annually"</formula1>
    </dataValidation>
    <dataValidation type="list" allowBlank="1" showInputMessage="1" showErrorMessage="1" sqref="B29 B31">
      <formula1>"Yes, No"</formula1>
    </dataValidation>
  </dataValidations>
  <hyperlinks>
    <hyperlink ref="A31" r:id="rId1"/>
    <hyperlink ref="A37" r:id="rId2" display="1 Please see MAA website for Marketplace Analysis Template"/>
  </hyperlinks>
  <pageMargins left="0.7" right="0.7" top="0.75" bottom="0.75" header="0.3" footer="0.3"/>
  <pageSetup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75"/>
  <sheetViews>
    <sheetView topLeftCell="O1" zoomScale="70" zoomScaleNormal="70" zoomScaleSheetLayoutView="90" zoomScalePageLayoutView="60" workbookViewId="0">
      <selection activeCell="AF3" sqref="AF3"/>
    </sheetView>
  </sheetViews>
  <sheetFormatPr defaultColWidth="9.109375" defaultRowHeight="18" x14ac:dyDescent="0.35"/>
  <cols>
    <col min="1" max="3" width="28.6640625" style="12" customWidth="1"/>
    <col min="4" max="5" width="19.33203125" style="12" customWidth="1"/>
    <col min="6" max="6" width="15.5546875" style="12" customWidth="1"/>
    <col min="7" max="7" width="9.6640625" style="12" customWidth="1"/>
    <col min="8" max="8" width="14.5546875" style="12" bestFit="1" customWidth="1"/>
    <col min="9" max="9" width="15.109375" style="12" customWidth="1"/>
    <col min="10" max="12" width="17.88671875" style="66" customWidth="1"/>
    <col min="13" max="13" width="27.88671875" style="63" bestFit="1" customWidth="1"/>
    <col min="14" max="14" width="15.33203125" style="12" customWidth="1"/>
    <col min="15" max="15" width="3.6640625" style="12" customWidth="1"/>
    <col min="16" max="17" width="23.77734375" style="12" customWidth="1"/>
    <col min="18" max="18" width="3.6640625" style="12" customWidth="1"/>
    <col min="19" max="19" width="26.5546875" style="12" customWidth="1"/>
    <col min="20" max="20" width="27.21875" style="12" customWidth="1"/>
    <col min="21" max="21" width="3.88671875" style="12" customWidth="1"/>
    <col min="22" max="23" width="20.77734375" style="12" customWidth="1"/>
    <col min="24" max="24" width="3.6640625" style="12" customWidth="1"/>
    <col min="25" max="26" width="18.77734375" style="12" customWidth="1"/>
    <col min="27" max="27" width="3.6640625" style="12" customWidth="1"/>
    <col min="28" max="28" width="16" style="12" customWidth="1"/>
    <col min="29" max="29" width="14.109375" style="12" customWidth="1"/>
    <col min="30" max="30" width="3.88671875" style="12" customWidth="1"/>
    <col min="31" max="31" width="15.5546875" style="12" customWidth="1"/>
    <col min="32" max="32" width="14.109375" style="12" customWidth="1"/>
    <col min="33" max="33" width="3.88671875" style="12" customWidth="1"/>
    <col min="34" max="34" width="15.88671875" style="12" customWidth="1"/>
    <col min="35" max="35" width="14.109375" style="12" customWidth="1"/>
    <col min="36" max="36" width="9.109375" style="12"/>
    <col min="37" max="37" width="9.44140625" style="12" bestFit="1" customWidth="1"/>
    <col min="38" max="38" width="14.88671875" style="12" bestFit="1" customWidth="1"/>
    <col min="39" max="39" width="14.88671875" style="12" customWidth="1"/>
    <col min="40" max="40" width="0" style="12" hidden="1" customWidth="1"/>
    <col min="41" max="16384" width="9.109375" style="12"/>
  </cols>
  <sheetData>
    <row r="1" spans="1:40" ht="18.600000000000001" thickBot="1" x14ac:dyDescent="0.4">
      <c r="A1" s="11" t="s">
        <v>0</v>
      </c>
      <c r="B1" s="11"/>
      <c r="C1" s="11"/>
    </row>
    <row r="2" spans="1:40" ht="18.600000000000001" customHeight="1" thickBot="1" x14ac:dyDescent="0.4">
      <c r="A2" s="13" t="s">
        <v>116</v>
      </c>
      <c r="B2" s="13"/>
      <c r="C2" s="13"/>
      <c r="P2" s="447"/>
      <c r="Q2" s="447"/>
      <c r="R2" s="447"/>
      <c r="S2" s="447"/>
      <c r="T2" s="512" t="s">
        <v>177</v>
      </c>
      <c r="U2" s="513"/>
      <c r="V2" s="514"/>
      <c r="X2" s="469"/>
      <c r="Y2" s="469"/>
      <c r="Z2" s="469"/>
    </row>
    <row r="3" spans="1:40" ht="45.6" customHeight="1" thickBot="1" x14ac:dyDescent="0.4">
      <c r="A3" s="461" t="s">
        <v>64</v>
      </c>
      <c r="B3" s="462" t="s">
        <v>65</v>
      </c>
      <c r="C3" s="460"/>
      <c r="P3" s="510" t="s">
        <v>178</v>
      </c>
      <c r="Q3" s="511"/>
      <c r="R3" s="510" t="s">
        <v>195</v>
      </c>
      <c r="S3" s="511"/>
      <c r="T3" s="515" t="s">
        <v>179</v>
      </c>
      <c r="U3" s="516"/>
      <c r="V3" s="517"/>
      <c r="W3" s="472"/>
      <c r="X3" s="472"/>
    </row>
    <row r="4" spans="1:40" ht="45.6" customHeight="1" thickBot="1" x14ac:dyDescent="0.4">
      <c r="A4" s="463" t="s">
        <v>66</v>
      </c>
      <c r="B4" s="464" t="s">
        <v>67</v>
      </c>
      <c r="C4" s="460"/>
      <c r="P4" s="448" t="s">
        <v>180</v>
      </c>
      <c r="Q4" s="449" t="s">
        <v>181</v>
      </c>
      <c r="R4" s="529" t="s">
        <v>194</v>
      </c>
      <c r="S4" s="530"/>
      <c r="T4" s="450" t="s">
        <v>182</v>
      </c>
      <c r="U4" s="521" t="s">
        <v>183</v>
      </c>
      <c r="V4" s="522"/>
      <c r="W4" s="472"/>
      <c r="X4" s="470"/>
    </row>
    <row r="5" spans="1:40" x14ac:dyDescent="0.35">
      <c r="A5" s="391"/>
      <c r="B5" s="391"/>
      <c r="C5" s="391"/>
      <c r="D5" s="113"/>
      <c r="P5" s="466" t="s">
        <v>184</v>
      </c>
      <c r="Q5" s="467">
        <v>0</v>
      </c>
      <c r="R5" s="531">
        <v>0</v>
      </c>
      <c r="S5" s="532"/>
      <c r="T5" s="453">
        <v>12</v>
      </c>
      <c r="U5" s="523">
        <f>IF(T5="","",12-T5)</f>
        <v>0</v>
      </c>
      <c r="V5" s="524"/>
      <c r="W5" s="473"/>
      <c r="X5" s="471"/>
      <c r="AN5" s="12" t="s">
        <v>190</v>
      </c>
    </row>
    <row r="6" spans="1:40" x14ac:dyDescent="0.35">
      <c r="A6" s="391"/>
      <c r="B6" s="391"/>
      <c r="C6" s="391"/>
      <c r="D6" s="113"/>
      <c r="P6" s="452" t="s">
        <v>185</v>
      </c>
      <c r="Q6" s="451">
        <v>0</v>
      </c>
      <c r="R6" s="519">
        <v>0</v>
      </c>
      <c r="S6" s="519"/>
      <c r="T6" s="454">
        <v>12</v>
      </c>
      <c r="U6" s="525">
        <f t="shared" ref="U6:U8" si="0">IF(T6="","",12-T6)</f>
        <v>0</v>
      </c>
      <c r="V6" s="526"/>
      <c r="W6" s="473"/>
      <c r="X6" s="471"/>
      <c r="AN6" s="12" t="s">
        <v>191</v>
      </c>
    </row>
    <row r="7" spans="1:40" x14ac:dyDescent="0.35">
      <c r="A7" s="391"/>
      <c r="B7" s="391"/>
      <c r="C7" s="391"/>
      <c r="D7" s="113"/>
      <c r="P7" s="452" t="s">
        <v>186</v>
      </c>
      <c r="Q7" s="451">
        <v>0</v>
      </c>
      <c r="R7" s="519">
        <v>0</v>
      </c>
      <c r="S7" s="519"/>
      <c r="T7" s="454">
        <v>12</v>
      </c>
      <c r="U7" s="525">
        <f t="shared" si="0"/>
        <v>0</v>
      </c>
      <c r="V7" s="526"/>
      <c r="W7" s="473"/>
      <c r="X7" s="471"/>
      <c r="AN7" s="12" t="s">
        <v>192</v>
      </c>
    </row>
    <row r="8" spans="1:40" ht="18.600000000000001" thickBot="1" x14ac:dyDescent="0.4">
      <c r="A8" s="11"/>
      <c r="B8" s="11"/>
      <c r="C8" s="11"/>
      <c r="N8" s="63"/>
      <c r="P8" s="455" t="s">
        <v>187</v>
      </c>
      <c r="Q8" s="468">
        <v>0</v>
      </c>
      <c r="R8" s="520">
        <v>0</v>
      </c>
      <c r="S8" s="520"/>
      <c r="T8" s="474">
        <v>12</v>
      </c>
      <c r="U8" s="527">
        <f t="shared" si="0"/>
        <v>0</v>
      </c>
      <c r="V8" s="528"/>
      <c r="W8" s="473"/>
      <c r="X8" s="471"/>
      <c r="AN8" s="12" t="s">
        <v>193</v>
      </c>
    </row>
    <row r="9" spans="1:40" x14ac:dyDescent="0.35">
      <c r="A9" s="11"/>
      <c r="B9" s="11"/>
      <c r="C9" s="11"/>
    </row>
    <row r="10" spans="1:40" ht="18.75" customHeight="1" x14ac:dyDescent="0.35">
      <c r="P10" s="501" t="s">
        <v>196</v>
      </c>
      <c r="Q10" s="501"/>
      <c r="R10" s="501"/>
      <c r="S10" s="501"/>
      <c r="T10" s="501"/>
      <c r="U10" s="501"/>
      <c r="V10" s="501"/>
      <c r="W10" s="501"/>
      <c r="X10" s="501"/>
      <c r="Y10" s="501"/>
      <c r="Z10" s="501"/>
    </row>
    <row r="11" spans="1:40" x14ac:dyDescent="0.35">
      <c r="H11" s="74"/>
      <c r="I11" s="74"/>
      <c r="J11" s="75"/>
      <c r="K11" s="75"/>
      <c r="L11" s="75"/>
      <c r="M11" s="76"/>
      <c r="P11" s="501"/>
      <c r="Q11" s="501"/>
      <c r="R11" s="501"/>
      <c r="S11" s="501"/>
      <c r="T11" s="501"/>
      <c r="U11" s="501"/>
      <c r="V11" s="501"/>
      <c r="W11" s="501"/>
      <c r="X11" s="501"/>
      <c r="Y11" s="501"/>
      <c r="Z11" s="501"/>
    </row>
    <row r="12" spans="1:40" ht="18.600000000000001" thickBot="1" x14ac:dyDescent="0.4">
      <c r="H12" s="74"/>
      <c r="I12" s="74"/>
      <c r="J12" s="394"/>
      <c r="K12" s="394"/>
      <c r="L12" s="394"/>
      <c r="M12" s="76"/>
      <c r="S12" s="91"/>
      <c r="T12" s="91"/>
      <c r="U12" s="91"/>
      <c r="V12" s="91"/>
      <c r="W12" s="91"/>
      <c r="X12" s="91"/>
      <c r="Y12" s="91"/>
      <c r="Z12" s="91"/>
    </row>
    <row r="13" spans="1:40" ht="18.600000000000001" thickBot="1" x14ac:dyDescent="0.4">
      <c r="A13" s="13"/>
      <c r="B13" s="13"/>
      <c r="C13" s="13"/>
      <c r="P13" s="498" t="s">
        <v>107</v>
      </c>
      <c r="Q13" s="499"/>
      <c r="R13" s="499"/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499"/>
      <c r="AF13" s="499"/>
      <c r="AG13" s="499"/>
      <c r="AH13" s="499"/>
      <c r="AI13" s="500"/>
    </row>
    <row r="14" spans="1:40" ht="93.75" customHeight="1" x14ac:dyDescent="0.35">
      <c r="A14" s="93" t="s">
        <v>1</v>
      </c>
      <c r="B14" s="93" t="s">
        <v>188</v>
      </c>
      <c r="C14" s="93" t="s">
        <v>189</v>
      </c>
      <c r="D14" s="14" t="s">
        <v>2</v>
      </c>
      <c r="E14" s="14" t="s">
        <v>3</v>
      </c>
      <c r="F14" s="95" t="s">
        <v>4</v>
      </c>
      <c r="G14" s="95" t="s">
        <v>5</v>
      </c>
      <c r="H14" s="95" t="s">
        <v>118</v>
      </c>
      <c r="I14" s="95" t="s">
        <v>117</v>
      </c>
      <c r="J14" s="94" t="s">
        <v>102</v>
      </c>
      <c r="K14" s="94" t="s">
        <v>140</v>
      </c>
      <c r="L14" s="94" t="s">
        <v>141</v>
      </c>
      <c r="M14" s="390" t="s">
        <v>119</v>
      </c>
      <c r="N14" s="95" t="s">
        <v>70</v>
      </c>
      <c r="O14" s="92"/>
      <c r="P14" s="506" t="s">
        <v>46</v>
      </c>
      <c r="Q14" s="507"/>
      <c r="R14" s="79"/>
      <c r="S14" s="504" t="s">
        <v>91</v>
      </c>
      <c r="T14" s="505"/>
      <c r="U14" s="44"/>
      <c r="V14" s="508" t="s">
        <v>71</v>
      </c>
      <c r="W14" s="509"/>
      <c r="X14" s="50"/>
      <c r="Y14" s="508" t="s">
        <v>90</v>
      </c>
      <c r="Z14" s="509"/>
      <c r="AA14" s="50"/>
      <c r="AB14" s="508" t="s">
        <v>104</v>
      </c>
      <c r="AC14" s="509"/>
      <c r="AD14" s="44"/>
      <c r="AE14" s="508" t="s">
        <v>105</v>
      </c>
      <c r="AF14" s="509"/>
      <c r="AG14" s="44"/>
      <c r="AH14" s="508" t="s">
        <v>106</v>
      </c>
      <c r="AI14" s="509"/>
      <c r="AK14" s="503" t="s">
        <v>103</v>
      </c>
      <c r="AL14" s="503"/>
      <c r="AM14" s="105" t="s">
        <v>69</v>
      </c>
    </row>
    <row r="15" spans="1:40" x14ac:dyDescent="0.35">
      <c r="A15" s="100"/>
      <c r="B15" s="100"/>
      <c r="C15" s="100"/>
      <c r="D15" s="101"/>
      <c r="E15" s="101"/>
      <c r="F15" s="101"/>
      <c r="G15" s="101"/>
      <c r="H15" s="101"/>
      <c r="I15" s="101"/>
      <c r="J15" s="102"/>
      <c r="K15" s="102"/>
      <c r="L15" s="102"/>
      <c r="M15" s="103"/>
      <c r="N15" s="104"/>
      <c r="O15" s="82"/>
      <c r="P15" s="31" t="s">
        <v>17</v>
      </c>
      <c r="Q15" s="26" t="s">
        <v>25</v>
      </c>
      <c r="R15" s="68"/>
      <c r="S15" s="31" t="s">
        <v>17</v>
      </c>
      <c r="T15" s="26" t="s">
        <v>25</v>
      </c>
      <c r="U15" s="68"/>
      <c r="V15" s="90" t="s">
        <v>17</v>
      </c>
      <c r="W15" s="39" t="s">
        <v>25</v>
      </c>
      <c r="X15" s="51"/>
      <c r="Y15" s="90" t="s">
        <v>17</v>
      </c>
      <c r="Z15" s="39" t="s">
        <v>25</v>
      </c>
      <c r="AA15" s="51"/>
      <c r="AB15" s="90" t="s">
        <v>17</v>
      </c>
      <c r="AC15" s="39" t="s">
        <v>25</v>
      </c>
      <c r="AD15" s="45"/>
      <c r="AE15" s="90" t="s">
        <v>17</v>
      </c>
      <c r="AF15" s="39" t="s">
        <v>25</v>
      </c>
      <c r="AG15" s="45"/>
      <c r="AH15" s="90" t="s">
        <v>17</v>
      </c>
      <c r="AI15" s="39" t="s">
        <v>25</v>
      </c>
      <c r="AK15" s="106"/>
      <c r="AL15" s="106"/>
      <c r="AM15" s="106"/>
    </row>
    <row r="16" spans="1:40" ht="24" customHeight="1" x14ac:dyDescent="0.35">
      <c r="A16" s="16" t="s">
        <v>10</v>
      </c>
      <c r="B16" s="16"/>
      <c r="C16" s="16"/>
      <c r="D16" s="13"/>
      <c r="E16" s="13"/>
      <c r="F16" s="17"/>
      <c r="G16" s="18"/>
      <c r="H16" s="18"/>
      <c r="I16" s="18"/>
      <c r="J16" s="19"/>
      <c r="K16" s="19"/>
      <c r="L16" s="19"/>
      <c r="M16" s="64"/>
      <c r="N16" s="73"/>
      <c r="O16" s="46"/>
      <c r="P16" s="115"/>
      <c r="Q16" s="28"/>
      <c r="R16" s="46"/>
      <c r="S16" s="116"/>
      <c r="T16" s="15"/>
      <c r="U16" s="46"/>
      <c r="V16" s="116"/>
      <c r="W16" s="15"/>
      <c r="X16" s="52"/>
      <c r="Y16" s="116"/>
      <c r="Z16" s="15"/>
      <c r="AA16" s="52"/>
      <c r="AB16" s="115"/>
      <c r="AD16" s="46"/>
      <c r="AE16" s="115"/>
      <c r="AG16" s="46"/>
      <c r="AH16" s="115"/>
      <c r="AJ16" s="107"/>
      <c r="AK16" s="108" t="s">
        <v>17</v>
      </c>
      <c r="AL16" s="108" t="s">
        <v>68</v>
      </c>
      <c r="AM16" s="108" t="s">
        <v>69</v>
      </c>
    </row>
    <row r="17" spans="1:39" x14ac:dyDescent="0.35">
      <c r="A17" s="97"/>
      <c r="B17" s="97"/>
      <c r="C17" s="97"/>
      <c r="D17" s="97"/>
      <c r="E17" s="97"/>
      <c r="F17" s="84">
        <f t="shared" ref="F17:F59" si="1">E17*(IF(C17="",0,IF(C17="01-70",$T$5,IF(C17="01-60",$T$6,IF(C17="01-10",$T$7,IF(C17="01-80",$T$8))))))+(IF(C17="",0,IF(C17="01-60",E17*(1+$Q$6),IF(C17="01-70",E17*(1+$Q$5),IF(C17="01-10",E17*(1+$Q$7),IF(C17="01-80",E17*(1+$Q$8)))))))*IF(C17="",0,IF(C17="01-70",$U$5,IF(C17="01-60",$U$6,IF(C17="01-10",$U$7,IF(C17="01-80",$U$8)))))</f>
        <v>0</v>
      </c>
      <c r="G17" s="465">
        <f>IF(C17="",0,IF(C17="01-60", $R$6, IF(C17="01-70",$R$5,IF(C17="01-10", $R$7, IF(C17="01-80", $R$8)))))</f>
        <v>0</v>
      </c>
      <c r="H17" s="84">
        <f>F17*G17</f>
        <v>0</v>
      </c>
      <c r="I17" s="84">
        <f>F17+H17</f>
        <v>0</v>
      </c>
      <c r="J17" s="96">
        <v>0</v>
      </c>
      <c r="K17" s="418">
        <f>F17*J17</f>
        <v>0</v>
      </c>
      <c r="L17" s="418">
        <f>K17*G17</f>
        <v>0</v>
      </c>
      <c r="M17" s="84">
        <f>J17*I17</f>
        <v>0</v>
      </c>
      <c r="N17" s="77">
        <f>J17*$D$72</f>
        <v>0</v>
      </c>
      <c r="O17" s="69"/>
      <c r="P17" s="99">
        <v>0</v>
      </c>
      <c r="Q17" s="43">
        <f>P17*M17</f>
        <v>0</v>
      </c>
      <c r="R17" s="70"/>
      <c r="S17" s="99">
        <v>0</v>
      </c>
      <c r="T17" s="29">
        <f>S17*M17</f>
        <v>0</v>
      </c>
      <c r="U17" s="69"/>
      <c r="V17" s="96">
        <v>0</v>
      </c>
      <c r="W17" s="40">
        <f t="shared" ref="W17:W59" si="2">V17*M17</f>
        <v>0</v>
      </c>
      <c r="X17" s="53"/>
      <c r="Y17" s="96">
        <v>0</v>
      </c>
      <c r="Z17" s="40">
        <f t="shared" ref="Z17:Z59" si="3">Y17*M17</f>
        <v>0</v>
      </c>
      <c r="AA17" s="53"/>
      <c r="AB17" s="96">
        <v>0</v>
      </c>
      <c r="AC17" s="40">
        <f t="shared" ref="AC17:AC59" si="4">AB17*M17</f>
        <v>0</v>
      </c>
      <c r="AD17" s="47"/>
      <c r="AE17" s="96">
        <v>0</v>
      </c>
      <c r="AF17" s="40">
        <f t="shared" ref="AF17:AF59" si="5">AE17*M17</f>
        <v>0</v>
      </c>
      <c r="AG17" s="47"/>
      <c r="AH17" s="96">
        <v>0</v>
      </c>
      <c r="AI17" s="40">
        <f t="shared" ref="AI17:AI59" si="6">AH17*M17</f>
        <v>0</v>
      </c>
      <c r="AK17" s="109">
        <f>P17+S17+V17+Y17+AB17+AE17+AH17</f>
        <v>0</v>
      </c>
      <c r="AL17" s="110">
        <f>Q17+T17+W17+Z17+AC17+AF17+AI17</f>
        <v>0</v>
      </c>
      <c r="AM17" s="110">
        <f>M17-AL17</f>
        <v>0</v>
      </c>
    </row>
    <row r="18" spans="1:39" x14ac:dyDescent="0.35">
      <c r="A18" s="97"/>
      <c r="B18" s="97"/>
      <c r="C18" s="97"/>
      <c r="D18" s="97"/>
      <c r="E18" s="97"/>
      <c r="F18" s="84">
        <f t="shared" si="1"/>
        <v>0</v>
      </c>
      <c r="G18" s="465">
        <f t="shared" ref="G18:G59" si="7">IF(C18="",0,IF(C18="01-60", $R$6, IF(C18="01-70",$R$5,IF(C18="01-10", $R$7, IF(C18="01-80", $R$8)))))</f>
        <v>0</v>
      </c>
      <c r="H18" s="84">
        <f t="shared" ref="H18:H59" si="8">F18*G18</f>
        <v>0</v>
      </c>
      <c r="I18" s="84">
        <f>F18+H18</f>
        <v>0</v>
      </c>
      <c r="J18" s="96">
        <v>0</v>
      </c>
      <c r="K18" s="418">
        <f t="shared" ref="K18:K59" si="9">F18*J18</f>
        <v>0</v>
      </c>
      <c r="L18" s="418">
        <f t="shared" ref="L18:L59" si="10">K18*G18</f>
        <v>0</v>
      </c>
      <c r="M18" s="84">
        <f t="shared" ref="M18:M59" si="11">J18*I18</f>
        <v>0</v>
      </c>
      <c r="N18" s="77">
        <f>J18*$D$72</f>
        <v>0</v>
      </c>
      <c r="O18" s="69"/>
      <c r="P18" s="99">
        <v>0</v>
      </c>
      <c r="Q18" s="43">
        <f t="shared" ref="Q18:Q59" si="12">P18*M18</f>
        <v>0</v>
      </c>
      <c r="R18" s="70"/>
      <c r="S18" s="99">
        <v>0</v>
      </c>
      <c r="T18" s="29">
        <f t="shared" ref="T18:T59" si="13">S18*M18</f>
        <v>0</v>
      </c>
      <c r="U18" s="69"/>
      <c r="V18" s="96">
        <v>0</v>
      </c>
      <c r="W18" s="40">
        <f t="shared" si="2"/>
        <v>0</v>
      </c>
      <c r="X18" s="53"/>
      <c r="Y18" s="96">
        <v>0</v>
      </c>
      <c r="Z18" s="40">
        <f t="shared" si="3"/>
        <v>0</v>
      </c>
      <c r="AA18" s="53"/>
      <c r="AB18" s="96">
        <v>0</v>
      </c>
      <c r="AC18" s="40">
        <f t="shared" si="4"/>
        <v>0</v>
      </c>
      <c r="AD18" s="47"/>
      <c r="AE18" s="96">
        <v>0</v>
      </c>
      <c r="AF18" s="40">
        <f t="shared" si="5"/>
        <v>0</v>
      </c>
      <c r="AG18" s="47"/>
      <c r="AH18" s="96">
        <v>0</v>
      </c>
      <c r="AI18" s="40">
        <f t="shared" si="6"/>
        <v>0</v>
      </c>
      <c r="AK18" s="109">
        <f t="shared" ref="AK18:AK59" si="14">P18+S18+V18+Y18+AB18+AE18+AH18</f>
        <v>0</v>
      </c>
      <c r="AL18" s="110">
        <f t="shared" ref="AL18:AL59" si="15">Q18+T18+W18+Z18+AC18+AF18+AI18</f>
        <v>0</v>
      </c>
      <c r="AM18" s="110">
        <f t="shared" ref="AM18:AM59" si="16">M18-AL18</f>
        <v>0</v>
      </c>
    </row>
    <row r="19" spans="1:39" x14ac:dyDescent="0.35">
      <c r="A19" s="97"/>
      <c r="B19" s="97"/>
      <c r="C19" s="97"/>
      <c r="D19" s="97"/>
      <c r="E19" s="97"/>
      <c r="F19" s="84">
        <f t="shared" si="1"/>
        <v>0</v>
      </c>
      <c r="G19" s="465">
        <f t="shared" si="7"/>
        <v>0</v>
      </c>
      <c r="H19" s="84">
        <f t="shared" si="8"/>
        <v>0</v>
      </c>
      <c r="I19" s="84">
        <f t="shared" ref="I19:I35" si="17">F19+H19</f>
        <v>0</v>
      </c>
      <c r="J19" s="96">
        <v>0</v>
      </c>
      <c r="K19" s="418">
        <f t="shared" si="9"/>
        <v>0</v>
      </c>
      <c r="L19" s="418">
        <f t="shared" si="10"/>
        <v>0</v>
      </c>
      <c r="M19" s="84">
        <f t="shared" si="11"/>
        <v>0</v>
      </c>
      <c r="N19" s="77">
        <f t="shared" ref="N19:N35" si="18">J19*$D$72</f>
        <v>0</v>
      </c>
      <c r="O19" s="69"/>
      <c r="P19" s="99">
        <v>0</v>
      </c>
      <c r="Q19" s="43">
        <f t="shared" si="12"/>
        <v>0</v>
      </c>
      <c r="R19" s="70"/>
      <c r="S19" s="99">
        <v>0</v>
      </c>
      <c r="T19" s="29">
        <f t="shared" si="13"/>
        <v>0</v>
      </c>
      <c r="U19" s="69"/>
      <c r="V19" s="96">
        <v>0</v>
      </c>
      <c r="W19" s="40">
        <f t="shared" ref="W19:W35" si="19">V19*M19</f>
        <v>0</v>
      </c>
      <c r="X19" s="53"/>
      <c r="Y19" s="96">
        <v>0</v>
      </c>
      <c r="Z19" s="40">
        <f t="shared" ref="Z19:Z35" si="20">Y19*M19</f>
        <v>0</v>
      </c>
      <c r="AA19" s="53"/>
      <c r="AB19" s="96">
        <v>0</v>
      </c>
      <c r="AC19" s="40">
        <f t="shared" ref="AC19:AC35" si="21">AB19*M19</f>
        <v>0</v>
      </c>
      <c r="AD19" s="47"/>
      <c r="AE19" s="96">
        <v>0</v>
      </c>
      <c r="AF19" s="40">
        <f t="shared" ref="AF19:AF35" si="22">AE19*M19</f>
        <v>0</v>
      </c>
      <c r="AG19" s="47"/>
      <c r="AH19" s="96">
        <v>0</v>
      </c>
      <c r="AI19" s="40">
        <f t="shared" ref="AI19:AI35" si="23">AH19*M19</f>
        <v>0</v>
      </c>
      <c r="AK19" s="109">
        <f t="shared" si="14"/>
        <v>0</v>
      </c>
      <c r="AL19" s="110">
        <f t="shared" si="15"/>
        <v>0</v>
      </c>
      <c r="AM19" s="110">
        <f t="shared" si="16"/>
        <v>0</v>
      </c>
    </row>
    <row r="20" spans="1:39" x14ac:dyDescent="0.35">
      <c r="A20" s="97"/>
      <c r="B20" s="97"/>
      <c r="C20" s="97"/>
      <c r="D20" s="97"/>
      <c r="E20" s="97"/>
      <c r="F20" s="84">
        <f t="shared" si="1"/>
        <v>0</v>
      </c>
      <c r="G20" s="465">
        <f t="shared" si="7"/>
        <v>0</v>
      </c>
      <c r="H20" s="84">
        <f t="shared" ref="H20:H35" si="24">F20*G20</f>
        <v>0</v>
      </c>
      <c r="I20" s="84">
        <f t="shared" si="17"/>
        <v>0</v>
      </c>
      <c r="J20" s="96">
        <v>0</v>
      </c>
      <c r="K20" s="418">
        <f t="shared" ref="K20:K35" si="25">F20*J20</f>
        <v>0</v>
      </c>
      <c r="L20" s="418">
        <f t="shared" ref="L20:L35" si="26">K20*G20</f>
        <v>0</v>
      </c>
      <c r="M20" s="84">
        <f t="shared" ref="M20:M35" si="27">J20*I20</f>
        <v>0</v>
      </c>
      <c r="N20" s="77">
        <f t="shared" si="18"/>
        <v>0</v>
      </c>
      <c r="O20" s="69"/>
      <c r="P20" s="99">
        <v>0</v>
      </c>
      <c r="Q20" s="43">
        <f t="shared" ref="Q20:Q35" si="28">P20*M20</f>
        <v>0</v>
      </c>
      <c r="R20" s="70"/>
      <c r="S20" s="99">
        <v>0</v>
      </c>
      <c r="T20" s="29">
        <f t="shared" ref="T20:T35" si="29">S20*M20</f>
        <v>0</v>
      </c>
      <c r="U20" s="69"/>
      <c r="V20" s="96">
        <v>0</v>
      </c>
      <c r="W20" s="40">
        <f t="shared" si="19"/>
        <v>0</v>
      </c>
      <c r="X20" s="53"/>
      <c r="Y20" s="96">
        <v>0</v>
      </c>
      <c r="Z20" s="40">
        <f t="shared" si="20"/>
        <v>0</v>
      </c>
      <c r="AA20" s="53"/>
      <c r="AB20" s="96">
        <v>0</v>
      </c>
      <c r="AC20" s="40">
        <f t="shared" si="21"/>
        <v>0</v>
      </c>
      <c r="AD20" s="47"/>
      <c r="AE20" s="96">
        <v>0</v>
      </c>
      <c r="AF20" s="40">
        <f t="shared" si="22"/>
        <v>0</v>
      </c>
      <c r="AG20" s="47"/>
      <c r="AH20" s="96">
        <v>0</v>
      </c>
      <c r="AI20" s="40">
        <f t="shared" si="23"/>
        <v>0</v>
      </c>
      <c r="AK20" s="109">
        <f t="shared" ref="AK20:AK35" si="30">P20+S20+V20+Y20+AB20+AE20+AH20</f>
        <v>0</v>
      </c>
      <c r="AL20" s="110">
        <f t="shared" ref="AL20:AL35" si="31">Q20+T20+W20+Z20+AC20+AF20+AI20</f>
        <v>0</v>
      </c>
      <c r="AM20" s="110">
        <f t="shared" ref="AM20:AM35" si="32">M20-AL20</f>
        <v>0</v>
      </c>
    </row>
    <row r="21" spans="1:39" x14ac:dyDescent="0.35">
      <c r="A21" s="97"/>
      <c r="B21" s="97"/>
      <c r="C21" s="97"/>
      <c r="D21" s="97"/>
      <c r="E21" s="97"/>
      <c r="F21" s="84">
        <f t="shared" si="1"/>
        <v>0</v>
      </c>
      <c r="G21" s="465">
        <f t="shared" si="7"/>
        <v>0</v>
      </c>
      <c r="H21" s="84">
        <f t="shared" si="24"/>
        <v>0</v>
      </c>
      <c r="I21" s="84">
        <f t="shared" si="17"/>
        <v>0</v>
      </c>
      <c r="J21" s="96">
        <v>0</v>
      </c>
      <c r="K21" s="418">
        <f t="shared" si="25"/>
        <v>0</v>
      </c>
      <c r="L21" s="418">
        <f t="shared" si="26"/>
        <v>0</v>
      </c>
      <c r="M21" s="84">
        <f t="shared" si="27"/>
        <v>0</v>
      </c>
      <c r="N21" s="77">
        <f t="shared" si="18"/>
        <v>0</v>
      </c>
      <c r="O21" s="69"/>
      <c r="P21" s="99">
        <v>0</v>
      </c>
      <c r="Q21" s="43">
        <f t="shared" si="28"/>
        <v>0</v>
      </c>
      <c r="R21" s="70"/>
      <c r="S21" s="99">
        <v>0</v>
      </c>
      <c r="T21" s="29">
        <f t="shared" si="29"/>
        <v>0</v>
      </c>
      <c r="U21" s="69"/>
      <c r="V21" s="96">
        <v>0</v>
      </c>
      <c r="W21" s="40">
        <f t="shared" si="19"/>
        <v>0</v>
      </c>
      <c r="X21" s="53"/>
      <c r="Y21" s="96">
        <v>0</v>
      </c>
      <c r="Z21" s="40">
        <f t="shared" si="20"/>
        <v>0</v>
      </c>
      <c r="AA21" s="53"/>
      <c r="AB21" s="96">
        <v>0</v>
      </c>
      <c r="AC21" s="40">
        <f t="shared" si="21"/>
        <v>0</v>
      </c>
      <c r="AD21" s="47"/>
      <c r="AE21" s="96">
        <v>0</v>
      </c>
      <c r="AF21" s="40">
        <f t="shared" si="22"/>
        <v>0</v>
      </c>
      <c r="AG21" s="47"/>
      <c r="AH21" s="96">
        <v>0</v>
      </c>
      <c r="AI21" s="40">
        <f t="shared" si="23"/>
        <v>0</v>
      </c>
      <c r="AK21" s="109">
        <f t="shared" si="30"/>
        <v>0</v>
      </c>
      <c r="AL21" s="110">
        <f t="shared" si="31"/>
        <v>0</v>
      </c>
      <c r="AM21" s="110">
        <f t="shared" si="32"/>
        <v>0</v>
      </c>
    </row>
    <row r="22" spans="1:39" x14ac:dyDescent="0.35">
      <c r="A22" s="97"/>
      <c r="B22" s="97"/>
      <c r="C22" s="97"/>
      <c r="D22" s="97"/>
      <c r="E22" s="97"/>
      <c r="F22" s="84">
        <f t="shared" si="1"/>
        <v>0</v>
      </c>
      <c r="G22" s="465">
        <f t="shared" si="7"/>
        <v>0</v>
      </c>
      <c r="H22" s="84">
        <f t="shared" si="24"/>
        <v>0</v>
      </c>
      <c r="I22" s="84">
        <f t="shared" si="17"/>
        <v>0</v>
      </c>
      <c r="J22" s="96">
        <v>0</v>
      </c>
      <c r="K22" s="418">
        <f t="shared" si="25"/>
        <v>0</v>
      </c>
      <c r="L22" s="418">
        <f t="shared" si="26"/>
        <v>0</v>
      </c>
      <c r="M22" s="84">
        <f t="shared" si="27"/>
        <v>0</v>
      </c>
      <c r="N22" s="77">
        <f t="shared" si="18"/>
        <v>0</v>
      </c>
      <c r="O22" s="69"/>
      <c r="P22" s="99">
        <v>0</v>
      </c>
      <c r="Q22" s="43">
        <f t="shared" si="28"/>
        <v>0</v>
      </c>
      <c r="R22" s="70"/>
      <c r="S22" s="99">
        <v>0</v>
      </c>
      <c r="T22" s="29">
        <f t="shared" si="29"/>
        <v>0</v>
      </c>
      <c r="U22" s="69"/>
      <c r="V22" s="96">
        <v>0</v>
      </c>
      <c r="W22" s="40">
        <f t="shared" si="19"/>
        <v>0</v>
      </c>
      <c r="X22" s="53"/>
      <c r="Y22" s="96">
        <v>0</v>
      </c>
      <c r="Z22" s="40">
        <f t="shared" si="20"/>
        <v>0</v>
      </c>
      <c r="AA22" s="53"/>
      <c r="AB22" s="96">
        <v>0</v>
      </c>
      <c r="AC22" s="40">
        <f t="shared" si="21"/>
        <v>0</v>
      </c>
      <c r="AD22" s="47"/>
      <c r="AE22" s="96">
        <v>0</v>
      </c>
      <c r="AF22" s="40">
        <f t="shared" si="22"/>
        <v>0</v>
      </c>
      <c r="AG22" s="47"/>
      <c r="AH22" s="96">
        <v>0</v>
      </c>
      <c r="AI22" s="40">
        <f t="shared" si="23"/>
        <v>0</v>
      </c>
      <c r="AK22" s="109">
        <f t="shared" si="30"/>
        <v>0</v>
      </c>
      <c r="AL22" s="110">
        <f t="shared" si="31"/>
        <v>0</v>
      </c>
      <c r="AM22" s="110">
        <f t="shared" si="32"/>
        <v>0</v>
      </c>
    </row>
    <row r="23" spans="1:39" x14ac:dyDescent="0.35">
      <c r="A23" s="97"/>
      <c r="B23" s="97"/>
      <c r="C23" s="97"/>
      <c r="D23" s="97"/>
      <c r="E23" s="97"/>
      <c r="F23" s="84">
        <f t="shared" si="1"/>
        <v>0</v>
      </c>
      <c r="G23" s="465">
        <f t="shared" si="7"/>
        <v>0</v>
      </c>
      <c r="H23" s="84">
        <f t="shared" si="24"/>
        <v>0</v>
      </c>
      <c r="I23" s="84">
        <f t="shared" si="17"/>
        <v>0</v>
      </c>
      <c r="J23" s="96">
        <v>0</v>
      </c>
      <c r="K23" s="418">
        <f t="shared" si="25"/>
        <v>0</v>
      </c>
      <c r="L23" s="418">
        <f t="shared" si="26"/>
        <v>0</v>
      </c>
      <c r="M23" s="84">
        <f t="shared" si="27"/>
        <v>0</v>
      </c>
      <c r="N23" s="77">
        <f t="shared" si="18"/>
        <v>0</v>
      </c>
      <c r="O23" s="69"/>
      <c r="P23" s="99">
        <v>0</v>
      </c>
      <c r="Q23" s="43">
        <f t="shared" si="28"/>
        <v>0</v>
      </c>
      <c r="R23" s="70"/>
      <c r="S23" s="99">
        <v>0</v>
      </c>
      <c r="T23" s="29">
        <f t="shared" si="29"/>
        <v>0</v>
      </c>
      <c r="U23" s="69"/>
      <c r="V23" s="96">
        <v>0</v>
      </c>
      <c r="W23" s="40">
        <f t="shared" si="19"/>
        <v>0</v>
      </c>
      <c r="X23" s="53"/>
      <c r="Y23" s="96">
        <v>0</v>
      </c>
      <c r="Z23" s="40">
        <f t="shared" si="20"/>
        <v>0</v>
      </c>
      <c r="AA23" s="53"/>
      <c r="AB23" s="96">
        <v>0</v>
      </c>
      <c r="AC23" s="40">
        <f t="shared" si="21"/>
        <v>0</v>
      </c>
      <c r="AD23" s="47"/>
      <c r="AE23" s="96">
        <v>0</v>
      </c>
      <c r="AF23" s="40">
        <f t="shared" si="22"/>
        <v>0</v>
      </c>
      <c r="AG23" s="47"/>
      <c r="AH23" s="96">
        <v>0</v>
      </c>
      <c r="AI23" s="40">
        <f t="shared" si="23"/>
        <v>0</v>
      </c>
      <c r="AK23" s="109">
        <f t="shared" si="30"/>
        <v>0</v>
      </c>
      <c r="AL23" s="110">
        <f t="shared" si="31"/>
        <v>0</v>
      </c>
      <c r="AM23" s="110">
        <f t="shared" si="32"/>
        <v>0</v>
      </c>
    </row>
    <row r="24" spans="1:39" x14ac:dyDescent="0.35">
      <c r="A24" s="97"/>
      <c r="B24" s="97"/>
      <c r="C24" s="97"/>
      <c r="D24" s="97"/>
      <c r="E24" s="97"/>
      <c r="F24" s="84">
        <f t="shared" si="1"/>
        <v>0</v>
      </c>
      <c r="G24" s="465">
        <f t="shared" si="7"/>
        <v>0</v>
      </c>
      <c r="H24" s="84">
        <f t="shared" si="24"/>
        <v>0</v>
      </c>
      <c r="I24" s="84">
        <f t="shared" si="17"/>
        <v>0</v>
      </c>
      <c r="J24" s="96">
        <v>0</v>
      </c>
      <c r="K24" s="418">
        <f t="shared" si="25"/>
        <v>0</v>
      </c>
      <c r="L24" s="418">
        <f t="shared" si="26"/>
        <v>0</v>
      </c>
      <c r="M24" s="84">
        <f t="shared" si="27"/>
        <v>0</v>
      </c>
      <c r="N24" s="77">
        <f t="shared" si="18"/>
        <v>0</v>
      </c>
      <c r="O24" s="69"/>
      <c r="P24" s="99">
        <v>0</v>
      </c>
      <c r="Q24" s="43">
        <f t="shared" si="28"/>
        <v>0</v>
      </c>
      <c r="R24" s="70"/>
      <c r="S24" s="99">
        <v>0</v>
      </c>
      <c r="T24" s="29">
        <f t="shared" si="29"/>
        <v>0</v>
      </c>
      <c r="U24" s="69"/>
      <c r="V24" s="96">
        <v>0</v>
      </c>
      <c r="W24" s="40">
        <f t="shared" si="19"/>
        <v>0</v>
      </c>
      <c r="X24" s="53"/>
      <c r="Y24" s="96">
        <v>0</v>
      </c>
      <c r="Z24" s="40">
        <f t="shared" si="20"/>
        <v>0</v>
      </c>
      <c r="AA24" s="53"/>
      <c r="AB24" s="96">
        <v>0</v>
      </c>
      <c r="AC24" s="40">
        <f t="shared" si="21"/>
        <v>0</v>
      </c>
      <c r="AD24" s="47"/>
      <c r="AE24" s="96">
        <v>0</v>
      </c>
      <c r="AF24" s="40">
        <f t="shared" si="22"/>
        <v>0</v>
      </c>
      <c r="AG24" s="47"/>
      <c r="AH24" s="96">
        <v>0</v>
      </c>
      <c r="AI24" s="40">
        <f t="shared" si="23"/>
        <v>0</v>
      </c>
      <c r="AK24" s="109">
        <f t="shared" si="30"/>
        <v>0</v>
      </c>
      <c r="AL24" s="110">
        <f t="shared" si="31"/>
        <v>0</v>
      </c>
      <c r="AM24" s="110">
        <f t="shared" si="32"/>
        <v>0</v>
      </c>
    </row>
    <row r="25" spans="1:39" x14ac:dyDescent="0.35">
      <c r="A25" s="97"/>
      <c r="B25" s="97"/>
      <c r="C25" s="97"/>
      <c r="D25" s="97"/>
      <c r="E25" s="97"/>
      <c r="F25" s="84">
        <f t="shared" si="1"/>
        <v>0</v>
      </c>
      <c r="G25" s="465">
        <f t="shared" si="7"/>
        <v>0</v>
      </c>
      <c r="H25" s="84">
        <f t="shared" si="24"/>
        <v>0</v>
      </c>
      <c r="I25" s="84">
        <f t="shared" si="17"/>
        <v>0</v>
      </c>
      <c r="J25" s="96">
        <v>0</v>
      </c>
      <c r="K25" s="418">
        <f t="shared" si="25"/>
        <v>0</v>
      </c>
      <c r="L25" s="418">
        <f t="shared" si="26"/>
        <v>0</v>
      </c>
      <c r="M25" s="84">
        <f t="shared" si="27"/>
        <v>0</v>
      </c>
      <c r="N25" s="77">
        <f t="shared" si="18"/>
        <v>0</v>
      </c>
      <c r="O25" s="69"/>
      <c r="P25" s="99">
        <v>0</v>
      </c>
      <c r="Q25" s="43">
        <f t="shared" si="28"/>
        <v>0</v>
      </c>
      <c r="R25" s="70"/>
      <c r="S25" s="99">
        <v>0</v>
      </c>
      <c r="T25" s="29">
        <f t="shared" si="29"/>
        <v>0</v>
      </c>
      <c r="U25" s="69"/>
      <c r="V25" s="96">
        <v>0</v>
      </c>
      <c r="W25" s="40">
        <f t="shared" si="19"/>
        <v>0</v>
      </c>
      <c r="X25" s="53"/>
      <c r="Y25" s="96">
        <v>0</v>
      </c>
      <c r="Z25" s="40">
        <f t="shared" si="20"/>
        <v>0</v>
      </c>
      <c r="AA25" s="53"/>
      <c r="AB25" s="96">
        <v>0</v>
      </c>
      <c r="AC25" s="40">
        <f t="shared" si="21"/>
        <v>0</v>
      </c>
      <c r="AD25" s="47"/>
      <c r="AE25" s="96">
        <v>0</v>
      </c>
      <c r="AF25" s="40">
        <f t="shared" si="22"/>
        <v>0</v>
      </c>
      <c r="AG25" s="47"/>
      <c r="AH25" s="96">
        <v>0</v>
      </c>
      <c r="AI25" s="40">
        <f t="shared" si="23"/>
        <v>0</v>
      </c>
      <c r="AK25" s="109">
        <f t="shared" si="30"/>
        <v>0</v>
      </c>
      <c r="AL25" s="110">
        <f t="shared" si="31"/>
        <v>0</v>
      </c>
      <c r="AM25" s="110">
        <f t="shared" si="32"/>
        <v>0</v>
      </c>
    </row>
    <row r="26" spans="1:39" x14ac:dyDescent="0.35">
      <c r="A26" s="97"/>
      <c r="B26" s="97"/>
      <c r="C26" s="97"/>
      <c r="D26" s="97"/>
      <c r="E26" s="97"/>
      <c r="F26" s="84">
        <f t="shared" si="1"/>
        <v>0</v>
      </c>
      <c r="G26" s="465">
        <f t="shared" si="7"/>
        <v>0</v>
      </c>
      <c r="H26" s="84">
        <f t="shared" si="24"/>
        <v>0</v>
      </c>
      <c r="I26" s="84">
        <f t="shared" si="17"/>
        <v>0</v>
      </c>
      <c r="J26" s="96">
        <v>0</v>
      </c>
      <c r="K26" s="418">
        <f t="shared" si="25"/>
        <v>0</v>
      </c>
      <c r="L26" s="418">
        <f t="shared" si="26"/>
        <v>0</v>
      </c>
      <c r="M26" s="84">
        <f t="shared" si="27"/>
        <v>0</v>
      </c>
      <c r="N26" s="77">
        <f t="shared" si="18"/>
        <v>0</v>
      </c>
      <c r="O26" s="69"/>
      <c r="P26" s="99">
        <v>0</v>
      </c>
      <c r="Q26" s="43">
        <f t="shared" si="28"/>
        <v>0</v>
      </c>
      <c r="R26" s="70"/>
      <c r="S26" s="99">
        <v>0</v>
      </c>
      <c r="T26" s="29">
        <f t="shared" si="29"/>
        <v>0</v>
      </c>
      <c r="U26" s="69"/>
      <c r="V26" s="96">
        <v>0</v>
      </c>
      <c r="W26" s="40">
        <f t="shared" si="19"/>
        <v>0</v>
      </c>
      <c r="X26" s="53"/>
      <c r="Y26" s="96">
        <v>0</v>
      </c>
      <c r="Z26" s="40">
        <f t="shared" si="20"/>
        <v>0</v>
      </c>
      <c r="AA26" s="53"/>
      <c r="AB26" s="96">
        <v>0</v>
      </c>
      <c r="AC26" s="40">
        <f t="shared" si="21"/>
        <v>0</v>
      </c>
      <c r="AD26" s="47"/>
      <c r="AE26" s="96">
        <v>0</v>
      </c>
      <c r="AF26" s="40">
        <f t="shared" si="22"/>
        <v>0</v>
      </c>
      <c r="AG26" s="47"/>
      <c r="AH26" s="96">
        <v>0</v>
      </c>
      <c r="AI26" s="40">
        <f t="shared" si="23"/>
        <v>0</v>
      </c>
      <c r="AK26" s="109">
        <f t="shared" si="30"/>
        <v>0</v>
      </c>
      <c r="AL26" s="110">
        <f t="shared" si="31"/>
        <v>0</v>
      </c>
      <c r="AM26" s="110">
        <f t="shared" si="32"/>
        <v>0</v>
      </c>
    </row>
    <row r="27" spans="1:39" x14ac:dyDescent="0.35">
      <c r="A27" s="97"/>
      <c r="B27" s="97"/>
      <c r="C27" s="97"/>
      <c r="D27" s="97"/>
      <c r="E27" s="97"/>
      <c r="F27" s="84">
        <f t="shared" si="1"/>
        <v>0</v>
      </c>
      <c r="G27" s="465">
        <f t="shared" si="7"/>
        <v>0</v>
      </c>
      <c r="H27" s="84">
        <f t="shared" si="24"/>
        <v>0</v>
      </c>
      <c r="I27" s="84">
        <f t="shared" si="17"/>
        <v>0</v>
      </c>
      <c r="J27" s="96">
        <v>0</v>
      </c>
      <c r="K27" s="418">
        <f t="shared" si="25"/>
        <v>0</v>
      </c>
      <c r="L27" s="418">
        <f t="shared" si="26"/>
        <v>0</v>
      </c>
      <c r="M27" s="84">
        <f t="shared" si="27"/>
        <v>0</v>
      </c>
      <c r="N27" s="77">
        <f t="shared" si="18"/>
        <v>0</v>
      </c>
      <c r="O27" s="69"/>
      <c r="P27" s="99">
        <v>0</v>
      </c>
      <c r="Q27" s="43">
        <f t="shared" si="28"/>
        <v>0</v>
      </c>
      <c r="R27" s="70"/>
      <c r="S27" s="99">
        <v>0</v>
      </c>
      <c r="T27" s="29">
        <f t="shared" si="29"/>
        <v>0</v>
      </c>
      <c r="U27" s="69"/>
      <c r="V27" s="96">
        <v>0</v>
      </c>
      <c r="W27" s="40">
        <f t="shared" si="19"/>
        <v>0</v>
      </c>
      <c r="X27" s="53"/>
      <c r="Y27" s="96">
        <v>0</v>
      </c>
      <c r="Z27" s="40">
        <f t="shared" si="20"/>
        <v>0</v>
      </c>
      <c r="AA27" s="53"/>
      <c r="AB27" s="96">
        <v>0</v>
      </c>
      <c r="AC27" s="40">
        <f t="shared" si="21"/>
        <v>0</v>
      </c>
      <c r="AD27" s="47"/>
      <c r="AE27" s="96">
        <v>0</v>
      </c>
      <c r="AF27" s="40">
        <f t="shared" si="22"/>
        <v>0</v>
      </c>
      <c r="AG27" s="47"/>
      <c r="AH27" s="96">
        <v>0</v>
      </c>
      <c r="AI27" s="40">
        <f t="shared" si="23"/>
        <v>0</v>
      </c>
      <c r="AK27" s="109">
        <f t="shared" si="30"/>
        <v>0</v>
      </c>
      <c r="AL27" s="110">
        <f t="shared" si="31"/>
        <v>0</v>
      </c>
      <c r="AM27" s="110">
        <f t="shared" si="32"/>
        <v>0</v>
      </c>
    </row>
    <row r="28" spans="1:39" x14ac:dyDescent="0.35">
      <c r="A28" s="97"/>
      <c r="B28" s="97"/>
      <c r="C28" s="97"/>
      <c r="D28" s="97"/>
      <c r="E28" s="97"/>
      <c r="F28" s="84">
        <f t="shared" si="1"/>
        <v>0</v>
      </c>
      <c r="G28" s="465">
        <f t="shared" si="7"/>
        <v>0</v>
      </c>
      <c r="H28" s="84">
        <f t="shared" si="24"/>
        <v>0</v>
      </c>
      <c r="I28" s="84">
        <f t="shared" si="17"/>
        <v>0</v>
      </c>
      <c r="J28" s="96">
        <v>0</v>
      </c>
      <c r="K28" s="418">
        <f t="shared" si="25"/>
        <v>0</v>
      </c>
      <c r="L28" s="418">
        <f t="shared" si="26"/>
        <v>0</v>
      </c>
      <c r="M28" s="84">
        <f t="shared" si="27"/>
        <v>0</v>
      </c>
      <c r="N28" s="77">
        <f t="shared" si="18"/>
        <v>0</v>
      </c>
      <c r="O28" s="69"/>
      <c r="P28" s="99">
        <v>0</v>
      </c>
      <c r="Q28" s="43">
        <f t="shared" si="28"/>
        <v>0</v>
      </c>
      <c r="R28" s="70"/>
      <c r="S28" s="99">
        <v>0</v>
      </c>
      <c r="T28" s="29">
        <f t="shared" si="29"/>
        <v>0</v>
      </c>
      <c r="U28" s="69"/>
      <c r="V28" s="96">
        <v>0</v>
      </c>
      <c r="W28" s="40">
        <f t="shared" si="19"/>
        <v>0</v>
      </c>
      <c r="X28" s="53"/>
      <c r="Y28" s="96">
        <v>0</v>
      </c>
      <c r="Z28" s="40">
        <f t="shared" si="20"/>
        <v>0</v>
      </c>
      <c r="AA28" s="53"/>
      <c r="AB28" s="96">
        <v>0</v>
      </c>
      <c r="AC28" s="40">
        <f t="shared" si="21"/>
        <v>0</v>
      </c>
      <c r="AD28" s="47"/>
      <c r="AE28" s="96">
        <v>0</v>
      </c>
      <c r="AF28" s="40">
        <f t="shared" si="22"/>
        <v>0</v>
      </c>
      <c r="AG28" s="47"/>
      <c r="AH28" s="96">
        <v>0</v>
      </c>
      <c r="AI28" s="40">
        <f t="shared" si="23"/>
        <v>0</v>
      </c>
      <c r="AK28" s="109">
        <f t="shared" si="30"/>
        <v>0</v>
      </c>
      <c r="AL28" s="110">
        <f t="shared" si="31"/>
        <v>0</v>
      </c>
      <c r="AM28" s="110">
        <f t="shared" si="32"/>
        <v>0</v>
      </c>
    </row>
    <row r="29" spans="1:39" x14ac:dyDescent="0.35">
      <c r="A29" s="97"/>
      <c r="B29" s="97"/>
      <c r="C29" s="97"/>
      <c r="D29" s="97"/>
      <c r="E29" s="97"/>
      <c r="F29" s="84">
        <f t="shared" si="1"/>
        <v>0</v>
      </c>
      <c r="G29" s="465">
        <f t="shared" si="7"/>
        <v>0</v>
      </c>
      <c r="H29" s="84">
        <f t="shared" si="24"/>
        <v>0</v>
      </c>
      <c r="I29" s="84">
        <f t="shared" si="17"/>
        <v>0</v>
      </c>
      <c r="J29" s="96">
        <v>0</v>
      </c>
      <c r="K29" s="418">
        <f t="shared" si="25"/>
        <v>0</v>
      </c>
      <c r="L29" s="418">
        <f t="shared" si="26"/>
        <v>0</v>
      </c>
      <c r="M29" s="84">
        <f t="shared" si="27"/>
        <v>0</v>
      </c>
      <c r="N29" s="77">
        <f t="shared" si="18"/>
        <v>0</v>
      </c>
      <c r="O29" s="69"/>
      <c r="P29" s="99">
        <v>0</v>
      </c>
      <c r="Q29" s="43">
        <f t="shared" si="28"/>
        <v>0</v>
      </c>
      <c r="R29" s="70"/>
      <c r="S29" s="99">
        <v>0</v>
      </c>
      <c r="T29" s="29">
        <f t="shared" si="29"/>
        <v>0</v>
      </c>
      <c r="U29" s="69"/>
      <c r="V29" s="96">
        <v>0</v>
      </c>
      <c r="W29" s="40">
        <f t="shared" si="19"/>
        <v>0</v>
      </c>
      <c r="X29" s="53"/>
      <c r="Y29" s="96">
        <v>0</v>
      </c>
      <c r="Z29" s="40">
        <f t="shared" si="20"/>
        <v>0</v>
      </c>
      <c r="AA29" s="53"/>
      <c r="AB29" s="96">
        <v>0</v>
      </c>
      <c r="AC29" s="40">
        <f t="shared" si="21"/>
        <v>0</v>
      </c>
      <c r="AD29" s="47"/>
      <c r="AE29" s="96">
        <v>0</v>
      </c>
      <c r="AF29" s="40">
        <f t="shared" si="22"/>
        <v>0</v>
      </c>
      <c r="AG29" s="47"/>
      <c r="AH29" s="96">
        <v>0</v>
      </c>
      <c r="AI29" s="40">
        <f t="shared" si="23"/>
        <v>0</v>
      </c>
      <c r="AK29" s="109">
        <f t="shared" si="30"/>
        <v>0</v>
      </c>
      <c r="AL29" s="110">
        <f t="shared" si="31"/>
        <v>0</v>
      </c>
      <c r="AM29" s="110">
        <f t="shared" si="32"/>
        <v>0</v>
      </c>
    </row>
    <row r="30" spans="1:39" hidden="1" x14ac:dyDescent="0.35">
      <c r="A30" s="97"/>
      <c r="B30" s="97"/>
      <c r="C30" s="97"/>
      <c r="D30" s="97"/>
      <c r="E30" s="97"/>
      <c r="F30" s="84">
        <f t="shared" si="1"/>
        <v>0</v>
      </c>
      <c r="G30" s="465">
        <f t="shared" si="7"/>
        <v>0</v>
      </c>
      <c r="H30" s="84">
        <f t="shared" si="24"/>
        <v>0</v>
      </c>
      <c r="I30" s="84">
        <f t="shared" si="17"/>
        <v>0</v>
      </c>
      <c r="J30" s="96">
        <v>0</v>
      </c>
      <c r="K30" s="418">
        <f t="shared" si="25"/>
        <v>0</v>
      </c>
      <c r="L30" s="418">
        <f t="shared" si="26"/>
        <v>0</v>
      </c>
      <c r="M30" s="84">
        <f t="shared" si="27"/>
        <v>0</v>
      </c>
      <c r="N30" s="77">
        <f t="shared" si="18"/>
        <v>0</v>
      </c>
      <c r="O30" s="69"/>
      <c r="P30" s="99">
        <v>0</v>
      </c>
      <c r="Q30" s="43">
        <f t="shared" si="28"/>
        <v>0</v>
      </c>
      <c r="R30" s="70"/>
      <c r="S30" s="99">
        <v>0</v>
      </c>
      <c r="T30" s="29">
        <f t="shared" si="29"/>
        <v>0</v>
      </c>
      <c r="U30" s="69"/>
      <c r="V30" s="96">
        <v>0</v>
      </c>
      <c r="W30" s="40">
        <f t="shared" si="19"/>
        <v>0</v>
      </c>
      <c r="X30" s="53"/>
      <c r="Y30" s="96">
        <v>0</v>
      </c>
      <c r="Z30" s="40">
        <f t="shared" si="20"/>
        <v>0</v>
      </c>
      <c r="AA30" s="53"/>
      <c r="AB30" s="96">
        <v>0</v>
      </c>
      <c r="AC30" s="40">
        <f t="shared" si="21"/>
        <v>0</v>
      </c>
      <c r="AD30" s="47"/>
      <c r="AE30" s="96">
        <v>0</v>
      </c>
      <c r="AF30" s="40">
        <f t="shared" si="22"/>
        <v>0</v>
      </c>
      <c r="AG30" s="47"/>
      <c r="AH30" s="96">
        <v>0</v>
      </c>
      <c r="AI30" s="40">
        <f t="shared" si="23"/>
        <v>0</v>
      </c>
      <c r="AK30" s="109">
        <f t="shared" si="30"/>
        <v>0</v>
      </c>
      <c r="AL30" s="110">
        <f t="shared" si="31"/>
        <v>0</v>
      </c>
      <c r="AM30" s="110">
        <f t="shared" si="32"/>
        <v>0</v>
      </c>
    </row>
    <row r="31" spans="1:39" hidden="1" x14ac:dyDescent="0.35">
      <c r="A31" s="97"/>
      <c r="B31" s="97"/>
      <c r="C31" s="97"/>
      <c r="D31" s="97"/>
      <c r="E31" s="97"/>
      <c r="F31" s="84">
        <f t="shared" si="1"/>
        <v>0</v>
      </c>
      <c r="G31" s="465">
        <f t="shared" si="7"/>
        <v>0</v>
      </c>
      <c r="H31" s="84">
        <f t="shared" si="24"/>
        <v>0</v>
      </c>
      <c r="I31" s="84">
        <f t="shared" si="17"/>
        <v>0</v>
      </c>
      <c r="J31" s="96">
        <v>0</v>
      </c>
      <c r="K31" s="418">
        <f t="shared" si="25"/>
        <v>0</v>
      </c>
      <c r="L31" s="418">
        <f t="shared" si="26"/>
        <v>0</v>
      </c>
      <c r="M31" s="84">
        <f t="shared" si="27"/>
        <v>0</v>
      </c>
      <c r="N31" s="77">
        <f t="shared" si="18"/>
        <v>0</v>
      </c>
      <c r="O31" s="69"/>
      <c r="P31" s="99">
        <v>0</v>
      </c>
      <c r="Q31" s="43">
        <f t="shared" si="28"/>
        <v>0</v>
      </c>
      <c r="R31" s="70"/>
      <c r="S31" s="99">
        <v>0</v>
      </c>
      <c r="T31" s="29">
        <f t="shared" si="29"/>
        <v>0</v>
      </c>
      <c r="U31" s="69"/>
      <c r="V31" s="96">
        <v>0</v>
      </c>
      <c r="W31" s="40">
        <f t="shared" si="19"/>
        <v>0</v>
      </c>
      <c r="X31" s="53"/>
      <c r="Y31" s="96">
        <v>0</v>
      </c>
      <c r="Z31" s="40">
        <f t="shared" si="20"/>
        <v>0</v>
      </c>
      <c r="AA31" s="53"/>
      <c r="AB31" s="96">
        <v>0</v>
      </c>
      <c r="AC31" s="40">
        <f t="shared" si="21"/>
        <v>0</v>
      </c>
      <c r="AD31" s="47"/>
      <c r="AE31" s="96">
        <v>0</v>
      </c>
      <c r="AF31" s="40">
        <f t="shared" si="22"/>
        <v>0</v>
      </c>
      <c r="AG31" s="47"/>
      <c r="AH31" s="96">
        <v>0</v>
      </c>
      <c r="AI31" s="40">
        <f t="shared" si="23"/>
        <v>0</v>
      </c>
      <c r="AK31" s="109">
        <f t="shared" si="30"/>
        <v>0</v>
      </c>
      <c r="AL31" s="110">
        <f t="shared" si="31"/>
        <v>0</v>
      </c>
      <c r="AM31" s="110">
        <f t="shared" si="32"/>
        <v>0</v>
      </c>
    </row>
    <row r="32" spans="1:39" hidden="1" x14ac:dyDescent="0.35">
      <c r="A32" s="97"/>
      <c r="B32" s="97"/>
      <c r="C32" s="97"/>
      <c r="D32" s="97"/>
      <c r="E32" s="97"/>
      <c r="F32" s="84">
        <f t="shared" si="1"/>
        <v>0</v>
      </c>
      <c r="G32" s="465">
        <f t="shared" si="7"/>
        <v>0</v>
      </c>
      <c r="H32" s="84">
        <f t="shared" si="24"/>
        <v>0</v>
      </c>
      <c r="I32" s="84">
        <f t="shared" si="17"/>
        <v>0</v>
      </c>
      <c r="J32" s="96">
        <v>0</v>
      </c>
      <c r="K32" s="418">
        <f t="shared" si="25"/>
        <v>0</v>
      </c>
      <c r="L32" s="418">
        <f t="shared" si="26"/>
        <v>0</v>
      </c>
      <c r="M32" s="84">
        <f t="shared" si="27"/>
        <v>0</v>
      </c>
      <c r="N32" s="77">
        <f t="shared" si="18"/>
        <v>0</v>
      </c>
      <c r="O32" s="69"/>
      <c r="P32" s="99">
        <v>0</v>
      </c>
      <c r="Q32" s="43">
        <f t="shared" si="28"/>
        <v>0</v>
      </c>
      <c r="R32" s="70"/>
      <c r="S32" s="99">
        <v>0</v>
      </c>
      <c r="T32" s="29">
        <f t="shared" si="29"/>
        <v>0</v>
      </c>
      <c r="U32" s="69"/>
      <c r="V32" s="96">
        <v>0</v>
      </c>
      <c r="W32" s="40">
        <f t="shared" si="19"/>
        <v>0</v>
      </c>
      <c r="X32" s="53"/>
      <c r="Y32" s="96">
        <v>0</v>
      </c>
      <c r="Z32" s="40">
        <f t="shared" si="20"/>
        <v>0</v>
      </c>
      <c r="AA32" s="53"/>
      <c r="AB32" s="96">
        <v>0</v>
      </c>
      <c r="AC32" s="40">
        <f t="shared" si="21"/>
        <v>0</v>
      </c>
      <c r="AD32" s="47"/>
      <c r="AE32" s="96">
        <v>0</v>
      </c>
      <c r="AF32" s="40">
        <f t="shared" si="22"/>
        <v>0</v>
      </c>
      <c r="AG32" s="47"/>
      <c r="AH32" s="96">
        <v>0</v>
      </c>
      <c r="AI32" s="40">
        <f t="shared" si="23"/>
        <v>0</v>
      </c>
      <c r="AK32" s="109">
        <f t="shared" si="30"/>
        <v>0</v>
      </c>
      <c r="AL32" s="110">
        <f t="shared" si="31"/>
        <v>0</v>
      </c>
      <c r="AM32" s="110">
        <f t="shared" si="32"/>
        <v>0</v>
      </c>
    </row>
    <row r="33" spans="1:39" hidden="1" x14ac:dyDescent="0.35">
      <c r="A33" s="97"/>
      <c r="B33" s="97"/>
      <c r="C33" s="97"/>
      <c r="D33" s="97"/>
      <c r="E33" s="97"/>
      <c r="F33" s="84">
        <f t="shared" si="1"/>
        <v>0</v>
      </c>
      <c r="G33" s="465">
        <f t="shared" si="7"/>
        <v>0</v>
      </c>
      <c r="H33" s="84">
        <f t="shared" si="24"/>
        <v>0</v>
      </c>
      <c r="I33" s="84">
        <f t="shared" si="17"/>
        <v>0</v>
      </c>
      <c r="J33" s="96">
        <v>0</v>
      </c>
      <c r="K33" s="418">
        <f t="shared" si="25"/>
        <v>0</v>
      </c>
      <c r="L33" s="418">
        <f t="shared" si="26"/>
        <v>0</v>
      </c>
      <c r="M33" s="84">
        <f t="shared" si="27"/>
        <v>0</v>
      </c>
      <c r="N33" s="77">
        <f t="shared" si="18"/>
        <v>0</v>
      </c>
      <c r="O33" s="69"/>
      <c r="P33" s="99">
        <v>0</v>
      </c>
      <c r="Q33" s="43">
        <f t="shared" si="28"/>
        <v>0</v>
      </c>
      <c r="R33" s="70"/>
      <c r="S33" s="99">
        <v>0</v>
      </c>
      <c r="T33" s="29">
        <f t="shared" si="29"/>
        <v>0</v>
      </c>
      <c r="U33" s="69"/>
      <c r="V33" s="96">
        <v>0</v>
      </c>
      <c r="W33" s="40">
        <f t="shared" si="19"/>
        <v>0</v>
      </c>
      <c r="X33" s="53"/>
      <c r="Y33" s="96">
        <v>0</v>
      </c>
      <c r="Z33" s="40">
        <f t="shared" si="20"/>
        <v>0</v>
      </c>
      <c r="AA33" s="53"/>
      <c r="AB33" s="96">
        <v>0</v>
      </c>
      <c r="AC33" s="40">
        <f t="shared" si="21"/>
        <v>0</v>
      </c>
      <c r="AD33" s="47"/>
      <c r="AE33" s="96">
        <v>0</v>
      </c>
      <c r="AF33" s="40">
        <f t="shared" si="22"/>
        <v>0</v>
      </c>
      <c r="AG33" s="47"/>
      <c r="AH33" s="96">
        <v>0</v>
      </c>
      <c r="AI33" s="40">
        <f t="shared" si="23"/>
        <v>0</v>
      </c>
      <c r="AK33" s="109">
        <f t="shared" si="30"/>
        <v>0</v>
      </c>
      <c r="AL33" s="110">
        <f t="shared" si="31"/>
        <v>0</v>
      </c>
      <c r="AM33" s="110">
        <f t="shared" si="32"/>
        <v>0</v>
      </c>
    </row>
    <row r="34" spans="1:39" ht="17.399999999999999" hidden="1" customHeight="1" x14ac:dyDescent="0.35">
      <c r="A34" s="97"/>
      <c r="B34" s="97"/>
      <c r="C34" s="97"/>
      <c r="D34" s="97"/>
      <c r="E34" s="97"/>
      <c r="F34" s="84">
        <f t="shared" si="1"/>
        <v>0</v>
      </c>
      <c r="G34" s="465">
        <f t="shared" si="7"/>
        <v>0</v>
      </c>
      <c r="H34" s="84">
        <f t="shared" si="24"/>
        <v>0</v>
      </c>
      <c r="I34" s="84">
        <f t="shared" si="17"/>
        <v>0</v>
      </c>
      <c r="J34" s="96">
        <v>0</v>
      </c>
      <c r="K34" s="418">
        <f t="shared" si="25"/>
        <v>0</v>
      </c>
      <c r="L34" s="418">
        <f t="shared" si="26"/>
        <v>0</v>
      </c>
      <c r="M34" s="84">
        <f t="shared" si="27"/>
        <v>0</v>
      </c>
      <c r="N34" s="77">
        <f t="shared" si="18"/>
        <v>0</v>
      </c>
      <c r="O34" s="69"/>
      <c r="P34" s="99">
        <v>0</v>
      </c>
      <c r="Q34" s="43">
        <f t="shared" si="28"/>
        <v>0</v>
      </c>
      <c r="R34" s="70"/>
      <c r="S34" s="99">
        <v>0</v>
      </c>
      <c r="T34" s="29">
        <f t="shared" si="29"/>
        <v>0</v>
      </c>
      <c r="U34" s="69"/>
      <c r="V34" s="96">
        <v>0</v>
      </c>
      <c r="W34" s="40">
        <f t="shared" si="19"/>
        <v>0</v>
      </c>
      <c r="X34" s="53"/>
      <c r="Y34" s="96">
        <v>0</v>
      </c>
      <c r="Z34" s="40">
        <f t="shared" si="20"/>
        <v>0</v>
      </c>
      <c r="AA34" s="53"/>
      <c r="AB34" s="96">
        <v>0</v>
      </c>
      <c r="AC34" s="40">
        <f t="shared" si="21"/>
        <v>0</v>
      </c>
      <c r="AD34" s="47"/>
      <c r="AE34" s="96">
        <v>0</v>
      </c>
      <c r="AF34" s="40">
        <f t="shared" si="22"/>
        <v>0</v>
      </c>
      <c r="AG34" s="47"/>
      <c r="AH34" s="96">
        <v>0</v>
      </c>
      <c r="AI34" s="40">
        <f t="shared" si="23"/>
        <v>0</v>
      </c>
      <c r="AK34" s="109">
        <f t="shared" si="30"/>
        <v>0</v>
      </c>
      <c r="AL34" s="110">
        <f t="shared" si="31"/>
        <v>0</v>
      </c>
      <c r="AM34" s="110">
        <f t="shared" si="32"/>
        <v>0</v>
      </c>
    </row>
    <row r="35" spans="1:39" ht="17.399999999999999" hidden="1" customHeight="1" x14ac:dyDescent="0.35">
      <c r="A35" s="97"/>
      <c r="B35" s="97"/>
      <c r="C35" s="97"/>
      <c r="D35" s="97"/>
      <c r="E35" s="97"/>
      <c r="F35" s="84">
        <f t="shared" si="1"/>
        <v>0</v>
      </c>
      <c r="G35" s="465">
        <f t="shared" si="7"/>
        <v>0</v>
      </c>
      <c r="H35" s="84">
        <f t="shared" si="24"/>
        <v>0</v>
      </c>
      <c r="I35" s="84">
        <f t="shared" si="17"/>
        <v>0</v>
      </c>
      <c r="J35" s="96">
        <v>0</v>
      </c>
      <c r="K35" s="418">
        <f t="shared" si="25"/>
        <v>0</v>
      </c>
      <c r="L35" s="418">
        <f t="shared" si="26"/>
        <v>0</v>
      </c>
      <c r="M35" s="84">
        <f t="shared" si="27"/>
        <v>0</v>
      </c>
      <c r="N35" s="77">
        <f t="shared" si="18"/>
        <v>0</v>
      </c>
      <c r="O35" s="69"/>
      <c r="P35" s="99">
        <v>0</v>
      </c>
      <c r="Q35" s="43">
        <f t="shared" si="28"/>
        <v>0</v>
      </c>
      <c r="R35" s="70"/>
      <c r="S35" s="99">
        <v>0</v>
      </c>
      <c r="T35" s="29">
        <f t="shared" si="29"/>
        <v>0</v>
      </c>
      <c r="U35" s="69"/>
      <c r="V35" s="96">
        <v>0</v>
      </c>
      <c r="W35" s="40">
        <f t="shared" si="19"/>
        <v>0</v>
      </c>
      <c r="X35" s="53"/>
      <c r="Y35" s="96">
        <v>0</v>
      </c>
      <c r="Z35" s="40">
        <f t="shared" si="20"/>
        <v>0</v>
      </c>
      <c r="AA35" s="53"/>
      <c r="AB35" s="96">
        <v>0</v>
      </c>
      <c r="AC35" s="40">
        <f t="shared" si="21"/>
        <v>0</v>
      </c>
      <c r="AD35" s="47"/>
      <c r="AE35" s="96">
        <v>0</v>
      </c>
      <c r="AF35" s="40">
        <f t="shared" si="22"/>
        <v>0</v>
      </c>
      <c r="AG35" s="47"/>
      <c r="AH35" s="96">
        <v>0</v>
      </c>
      <c r="AI35" s="40">
        <f t="shared" si="23"/>
        <v>0</v>
      </c>
      <c r="AK35" s="109">
        <f t="shared" si="30"/>
        <v>0</v>
      </c>
      <c r="AL35" s="110">
        <f t="shared" si="31"/>
        <v>0</v>
      </c>
      <c r="AM35" s="110">
        <f t="shared" si="32"/>
        <v>0</v>
      </c>
    </row>
    <row r="36" spans="1:39" ht="17.399999999999999" hidden="1" customHeight="1" x14ac:dyDescent="0.35">
      <c r="A36" s="97"/>
      <c r="B36" s="97"/>
      <c r="C36" s="97"/>
      <c r="D36" s="97"/>
      <c r="E36" s="97"/>
      <c r="F36" s="84">
        <f t="shared" si="1"/>
        <v>0</v>
      </c>
      <c r="G36" s="465">
        <f t="shared" si="7"/>
        <v>0</v>
      </c>
      <c r="H36" s="84">
        <f t="shared" ref="H36:H48" si="33">F36*G36</f>
        <v>0</v>
      </c>
      <c r="I36" s="84">
        <f t="shared" ref="I36:I48" si="34">F36+H36</f>
        <v>0</v>
      </c>
      <c r="J36" s="96">
        <v>0</v>
      </c>
      <c r="K36" s="418">
        <f t="shared" ref="K36:K48" si="35">F36*J36</f>
        <v>0</v>
      </c>
      <c r="L36" s="418">
        <f t="shared" ref="L36:L48" si="36">K36*G36</f>
        <v>0</v>
      </c>
      <c r="M36" s="84">
        <f t="shared" ref="M36:M48" si="37">J36*I36</f>
        <v>0</v>
      </c>
      <c r="N36" s="77">
        <f t="shared" ref="N36:N48" si="38">J36*$D$72</f>
        <v>0</v>
      </c>
      <c r="O36" s="69"/>
      <c r="P36" s="99">
        <v>0</v>
      </c>
      <c r="Q36" s="43">
        <f t="shared" ref="Q36:Q48" si="39">P36*M36</f>
        <v>0</v>
      </c>
      <c r="R36" s="70"/>
      <c r="S36" s="99">
        <v>0</v>
      </c>
      <c r="T36" s="29">
        <f t="shared" ref="T36:T48" si="40">S36*M36</f>
        <v>0</v>
      </c>
      <c r="U36" s="69"/>
      <c r="V36" s="96">
        <v>0</v>
      </c>
      <c r="W36" s="40">
        <f t="shared" ref="W36:W48" si="41">V36*M36</f>
        <v>0</v>
      </c>
      <c r="X36" s="53"/>
      <c r="Y36" s="96">
        <v>0</v>
      </c>
      <c r="Z36" s="40">
        <f t="shared" ref="Z36:Z48" si="42">Y36*M36</f>
        <v>0</v>
      </c>
      <c r="AA36" s="53"/>
      <c r="AB36" s="96">
        <v>0</v>
      </c>
      <c r="AC36" s="40">
        <f t="shared" ref="AC36:AC48" si="43">AB36*M36</f>
        <v>0</v>
      </c>
      <c r="AD36" s="47"/>
      <c r="AE36" s="96">
        <v>0</v>
      </c>
      <c r="AF36" s="40">
        <f t="shared" ref="AF36:AF48" si="44">AE36*M36</f>
        <v>0</v>
      </c>
      <c r="AG36" s="47"/>
      <c r="AH36" s="96">
        <v>0</v>
      </c>
      <c r="AI36" s="40">
        <f t="shared" ref="AI36:AI48" si="45">AH36*M36</f>
        <v>0</v>
      </c>
      <c r="AK36" s="109">
        <f t="shared" ref="AK36:AK48" si="46">P36+S36+V36+Y36+AB36+AE36+AH36</f>
        <v>0</v>
      </c>
      <c r="AL36" s="110">
        <f t="shared" ref="AL36:AL48" si="47">Q36+T36+W36+Z36+AC36+AF36+AI36</f>
        <v>0</v>
      </c>
      <c r="AM36" s="110">
        <f t="shared" ref="AM36:AM48" si="48">M36-AL36</f>
        <v>0</v>
      </c>
    </row>
    <row r="37" spans="1:39" ht="17.399999999999999" hidden="1" customHeight="1" x14ac:dyDescent="0.35">
      <c r="A37" s="97"/>
      <c r="B37" s="97"/>
      <c r="C37" s="97"/>
      <c r="D37" s="97"/>
      <c r="E37" s="97"/>
      <c r="F37" s="84">
        <f t="shared" si="1"/>
        <v>0</v>
      </c>
      <c r="G37" s="465">
        <f t="shared" si="7"/>
        <v>0</v>
      </c>
      <c r="H37" s="84">
        <f t="shared" si="33"/>
        <v>0</v>
      </c>
      <c r="I37" s="84">
        <f t="shared" si="34"/>
        <v>0</v>
      </c>
      <c r="J37" s="96">
        <v>0</v>
      </c>
      <c r="K37" s="418">
        <f t="shared" si="35"/>
        <v>0</v>
      </c>
      <c r="L37" s="418">
        <f t="shared" si="36"/>
        <v>0</v>
      </c>
      <c r="M37" s="84">
        <f t="shared" si="37"/>
        <v>0</v>
      </c>
      <c r="N37" s="77">
        <f t="shared" si="38"/>
        <v>0</v>
      </c>
      <c r="O37" s="69"/>
      <c r="P37" s="99">
        <v>0</v>
      </c>
      <c r="Q37" s="43">
        <f t="shared" si="39"/>
        <v>0</v>
      </c>
      <c r="R37" s="70"/>
      <c r="S37" s="99">
        <v>0</v>
      </c>
      <c r="T37" s="29">
        <f t="shared" si="40"/>
        <v>0</v>
      </c>
      <c r="U37" s="69"/>
      <c r="V37" s="96">
        <v>0</v>
      </c>
      <c r="W37" s="40">
        <f t="shared" si="41"/>
        <v>0</v>
      </c>
      <c r="X37" s="53"/>
      <c r="Y37" s="96">
        <v>0</v>
      </c>
      <c r="Z37" s="40">
        <f t="shared" si="42"/>
        <v>0</v>
      </c>
      <c r="AA37" s="53"/>
      <c r="AB37" s="96">
        <v>0</v>
      </c>
      <c r="AC37" s="40">
        <f t="shared" si="43"/>
        <v>0</v>
      </c>
      <c r="AD37" s="47"/>
      <c r="AE37" s="96">
        <v>0</v>
      </c>
      <c r="AF37" s="40">
        <f t="shared" si="44"/>
        <v>0</v>
      </c>
      <c r="AG37" s="47"/>
      <c r="AH37" s="96">
        <v>0</v>
      </c>
      <c r="AI37" s="40">
        <f t="shared" si="45"/>
        <v>0</v>
      </c>
      <c r="AK37" s="109">
        <f t="shared" si="46"/>
        <v>0</v>
      </c>
      <c r="AL37" s="110">
        <f t="shared" si="47"/>
        <v>0</v>
      </c>
      <c r="AM37" s="110">
        <f t="shared" si="48"/>
        <v>0</v>
      </c>
    </row>
    <row r="38" spans="1:39" ht="17.399999999999999" hidden="1" customHeight="1" x14ac:dyDescent="0.35">
      <c r="A38" s="97"/>
      <c r="B38" s="97"/>
      <c r="C38" s="97"/>
      <c r="D38" s="97"/>
      <c r="E38" s="97"/>
      <c r="F38" s="84">
        <f t="shared" si="1"/>
        <v>0</v>
      </c>
      <c r="G38" s="465">
        <f t="shared" si="7"/>
        <v>0</v>
      </c>
      <c r="H38" s="84">
        <f t="shared" si="33"/>
        <v>0</v>
      </c>
      <c r="I38" s="84">
        <f t="shared" si="34"/>
        <v>0</v>
      </c>
      <c r="J38" s="96">
        <v>0</v>
      </c>
      <c r="K38" s="418">
        <f t="shared" si="35"/>
        <v>0</v>
      </c>
      <c r="L38" s="418">
        <f t="shared" si="36"/>
        <v>0</v>
      </c>
      <c r="M38" s="84">
        <f t="shared" si="37"/>
        <v>0</v>
      </c>
      <c r="N38" s="77">
        <f t="shared" si="38"/>
        <v>0</v>
      </c>
      <c r="O38" s="69"/>
      <c r="P38" s="99">
        <v>0</v>
      </c>
      <c r="Q38" s="43">
        <f t="shared" si="39"/>
        <v>0</v>
      </c>
      <c r="R38" s="70"/>
      <c r="S38" s="99">
        <v>0</v>
      </c>
      <c r="T38" s="29">
        <f t="shared" si="40"/>
        <v>0</v>
      </c>
      <c r="U38" s="69"/>
      <c r="V38" s="96">
        <v>0</v>
      </c>
      <c r="W38" s="40">
        <f t="shared" si="41"/>
        <v>0</v>
      </c>
      <c r="X38" s="53"/>
      <c r="Y38" s="96">
        <v>0</v>
      </c>
      <c r="Z38" s="40">
        <f t="shared" si="42"/>
        <v>0</v>
      </c>
      <c r="AA38" s="53"/>
      <c r="AB38" s="96">
        <v>0</v>
      </c>
      <c r="AC38" s="40">
        <f t="shared" si="43"/>
        <v>0</v>
      </c>
      <c r="AD38" s="47"/>
      <c r="AE38" s="96">
        <v>0</v>
      </c>
      <c r="AF38" s="40">
        <f t="shared" si="44"/>
        <v>0</v>
      </c>
      <c r="AG38" s="47"/>
      <c r="AH38" s="96">
        <v>0</v>
      </c>
      <c r="AI38" s="40">
        <f t="shared" si="45"/>
        <v>0</v>
      </c>
      <c r="AK38" s="109">
        <f t="shared" si="46"/>
        <v>0</v>
      </c>
      <c r="AL38" s="110">
        <f t="shared" si="47"/>
        <v>0</v>
      </c>
      <c r="AM38" s="110">
        <f t="shared" si="48"/>
        <v>0</v>
      </c>
    </row>
    <row r="39" spans="1:39" ht="17.399999999999999" hidden="1" customHeight="1" x14ac:dyDescent="0.35">
      <c r="A39" s="97"/>
      <c r="B39" s="97"/>
      <c r="C39" s="97"/>
      <c r="D39" s="97"/>
      <c r="E39" s="97"/>
      <c r="F39" s="84">
        <f t="shared" si="1"/>
        <v>0</v>
      </c>
      <c r="G39" s="465">
        <f t="shared" si="7"/>
        <v>0</v>
      </c>
      <c r="H39" s="84">
        <f t="shared" si="33"/>
        <v>0</v>
      </c>
      <c r="I39" s="84">
        <f t="shared" si="34"/>
        <v>0</v>
      </c>
      <c r="J39" s="96">
        <v>0</v>
      </c>
      <c r="K39" s="418">
        <f t="shared" si="35"/>
        <v>0</v>
      </c>
      <c r="L39" s="418">
        <f t="shared" si="36"/>
        <v>0</v>
      </c>
      <c r="M39" s="84">
        <f t="shared" si="37"/>
        <v>0</v>
      </c>
      <c r="N39" s="77">
        <f t="shared" si="38"/>
        <v>0</v>
      </c>
      <c r="O39" s="69"/>
      <c r="P39" s="99">
        <v>0</v>
      </c>
      <c r="Q39" s="43">
        <f t="shared" si="39"/>
        <v>0</v>
      </c>
      <c r="R39" s="70"/>
      <c r="S39" s="99">
        <v>0</v>
      </c>
      <c r="T39" s="29">
        <f t="shared" si="40"/>
        <v>0</v>
      </c>
      <c r="U39" s="69"/>
      <c r="V39" s="96">
        <v>0</v>
      </c>
      <c r="W39" s="40">
        <f t="shared" si="41"/>
        <v>0</v>
      </c>
      <c r="X39" s="53"/>
      <c r="Y39" s="96">
        <v>0</v>
      </c>
      <c r="Z39" s="40">
        <f t="shared" si="42"/>
        <v>0</v>
      </c>
      <c r="AA39" s="53"/>
      <c r="AB39" s="96">
        <v>0</v>
      </c>
      <c r="AC39" s="40">
        <f t="shared" si="43"/>
        <v>0</v>
      </c>
      <c r="AD39" s="47"/>
      <c r="AE39" s="96">
        <v>0</v>
      </c>
      <c r="AF39" s="40">
        <f t="shared" si="44"/>
        <v>0</v>
      </c>
      <c r="AG39" s="47"/>
      <c r="AH39" s="96">
        <v>0</v>
      </c>
      <c r="AI39" s="40">
        <f t="shared" si="45"/>
        <v>0</v>
      </c>
      <c r="AK39" s="109">
        <f t="shared" si="46"/>
        <v>0</v>
      </c>
      <c r="AL39" s="110">
        <f t="shared" si="47"/>
        <v>0</v>
      </c>
      <c r="AM39" s="110">
        <f t="shared" si="48"/>
        <v>0</v>
      </c>
    </row>
    <row r="40" spans="1:39" ht="17.399999999999999" hidden="1" customHeight="1" x14ac:dyDescent="0.35">
      <c r="A40" s="97"/>
      <c r="B40" s="97"/>
      <c r="C40" s="97"/>
      <c r="D40" s="97"/>
      <c r="E40" s="97"/>
      <c r="F40" s="84">
        <f t="shared" si="1"/>
        <v>0</v>
      </c>
      <c r="G40" s="465">
        <f t="shared" si="7"/>
        <v>0</v>
      </c>
      <c r="H40" s="84">
        <f t="shared" si="33"/>
        <v>0</v>
      </c>
      <c r="I40" s="84">
        <f t="shared" si="34"/>
        <v>0</v>
      </c>
      <c r="J40" s="96">
        <v>0</v>
      </c>
      <c r="K40" s="418">
        <f t="shared" si="35"/>
        <v>0</v>
      </c>
      <c r="L40" s="418">
        <f t="shared" si="36"/>
        <v>0</v>
      </c>
      <c r="M40" s="84">
        <f t="shared" si="37"/>
        <v>0</v>
      </c>
      <c r="N40" s="77">
        <f t="shared" si="38"/>
        <v>0</v>
      </c>
      <c r="O40" s="69"/>
      <c r="P40" s="99">
        <v>0</v>
      </c>
      <c r="Q40" s="43">
        <f t="shared" si="39"/>
        <v>0</v>
      </c>
      <c r="R40" s="70"/>
      <c r="S40" s="99">
        <v>0</v>
      </c>
      <c r="T40" s="29">
        <f t="shared" si="40"/>
        <v>0</v>
      </c>
      <c r="U40" s="69"/>
      <c r="V40" s="96">
        <v>0</v>
      </c>
      <c r="W40" s="40">
        <f t="shared" si="41"/>
        <v>0</v>
      </c>
      <c r="X40" s="53"/>
      <c r="Y40" s="96">
        <v>0</v>
      </c>
      <c r="Z40" s="40">
        <f t="shared" si="42"/>
        <v>0</v>
      </c>
      <c r="AA40" s="53"/>
      <c r="AB40" s="96">
        <v>0</v>
      </c>
      <c r="AC40" s="40">
        <f t="shared" si="43"/>
        <v>0</v>
      </c>
      <c r="AD40" s="47"/>
      <c r="AE40" s="96">
        <v>0</v>
      </c>
      <c r="AF40" s="40">
        <f t="shared" si="44"/>
        <v>0</v>
      </c>
      <c r="AG40" s="47"/>
      <c r="AH40" s="96">
        <v>0</v>
      </c>
      <c r="AI40" s="40">
        <f t="shared" si="45"/>
        <v>0</v>
      </c>
      <c r="AK40" s="109">
        <f t="shared" si="46"/>
        <v>0</v>
      </c>
      <c r="AL40" s="110">
        <f t="shared" si="47"/>
        <v>0</v>
      </c>
      <c r="AM40" s="110">
        <f t="shared" si="48"/>
        <v>0</v>
      </c>
    </row>
    <row r="41" spans="1:39" ht="17.399999999999999" hidden="1" customHeight="1" x14ac:dyDescent="0.35">
      <c r="A41" s="97"/>
      <c r="B41" s="97"/>
      <c r="C41" s="97"/>
      <c r="D41" s="97"/>
      <c r="E41" s="97"/>
      <c r="F41" s="84">
        <f t="shared" si="1"/>
        <v>0</v>
      </c>
      <c r="G41" s="465">
        <f t="shared" si="7"/>
        <v>0</v>
      </c>
      <c r="H41" s="84">
        <f t="shared" si="33"/>
        <v>0</v>
      </c>
      <c r="I41" s="84">
        <f t="shared" si="34"/>
        <v>0</v>
      </c>
      <c r="J41" s="96">
        <v>0</v>
      </c>
      <c r="K41" s="418">
        <f t="shared" si="35"/>
        <v>0</v>
      </c>
      <c r="L41" s="418">
        <f t="shared" si="36"/>
        <v>0</v>
      </c>
      <c r="M41" s="84">
        <f t="shared" si="37"/>
        <v>0</v>
      </c>
      <c r="N41" s="77">
        <f t="shared" si="38"/>
        <v>0</v>
      </c>
      <c r="O41" s="69"/>
      <c r="P41" s="99">
        <v>0</v>
      </c>
      <c r="Q41" s="43">
        <f t="shared" si="39"/>
        <v>0</v>
      </c>
      <c r="R41" s="70"/>
      <c r="S41" s="99">
        <v>0</v>
      </c>
      <c r="T41" s="29">
        <f t="shared" si="40"/>
        <v>0</v>
      </c>
      <c r="U41" s="69"/>
      <c r="V41" s="96">
        <v>0</v>
      </c>
      <c r="W41" s="40">
        <f t="shared" si="41"/>
        <v>0</v>
      </c>
      <c r="X41" s="53"/>
      <c r="Y41" s="96">
        <v>0</v>
      </c>
      <c r="Z41" s="40">
        <f t="shared" si="42"/>
        <v>0</v>
      </c>
      <c r="AA41" s="53"/>
      <c r="AB41" s="96">
        <v>0</v>
      </c>
      <c r="AC41" s="40">
        <f t="shared" si="43"/>
        <v>0</v>
      </c>
      <c r="AD41" s="47"/>
      <c r="AE41" s="96">
        <v>0</v>
      </c>
      <c r="AF41" s="40">
        <f t="shared" si="44"/>
        <v>0</v>
      </c>
      <c r="AG41" s="47"/>
      <c r="AH41" s="96">
        <v>0</v>
      </c>
      <c r="AI41" s="40">
        <f t="shared" si="45"/>
        <v>0</v>
      </c>
      <c r="AK41" s="109">
        <f t="shared" si="46"/>
        <v>0</v>
      </c>
      <c r="AL41" s="110">
        <f t="shared" si="47"/>
        <v>0</v>
      </c>
      <c r="AM41" s="110">
        <f t="shared" si="48"/>
        <v>0</v>
      </c>
    </row>
    <row r="42" spans="1:39" ht="17.399999999999999" hidden="1" customHeight="1" x14ac:dyDescent="0.35">
      <c r="A42" s="97"/>
      <c r="B42" s="97"/>
      <c r="C42" s="97"/>
      <c r="D42" s="97"/>
      <c r="E42" s="97"/>
      <c r="F42" s="84">
        <f t="shared" si="1"/>
        <v>0</v>
      </c>
      <c r="G42" s="465">
        <f t="shared" si="7"/>
        <v>0</v>
      </c>
      <c r="H42" s="84">
        <f t="shared" si="33"/>
        <v>0</v>
      </c>
      <c r="I42" s="84">
        <f t="shared" si="34"/>
        <v>0</v>
      </c>
      <c r="J42" s="96">
        <v>0</v>
      </c>
      <c r="K42" s="418">
        <f t="shared" si="35"/>
        <v>0</v>
      </c>
      <c r="L42" s="418">
        <f t="shared" si="36"/>
        <v>0</v>
      </c>
      <c r="M42" s="84">
        <f t="shared" si="37"/>
        <v>0</v>
      </c>
      <c r="N42" s="77">
        <f t="shared" si="38"/>
        <v>0</v>
      </c>
      <c r="O42" s="69"/>
      <c r="P42" s="99">
        <v>0</v>
      </c>
      <c r="Q42" s="43">
        <f t="shared" si="39"/>
        <v>0</v>
      </c>
      <c r="R42" s="70"/>
      <c r="S42" s="99">
        <v>0</v>
      </c>
      <c r="T42" s="29">
        <f t="shared" si="40"/>
        <v>0</v>
      </c>
      <c r="U42" s="69"/>
      <c r="V42" s="96">
        <v>0</v>
      </c>
      <c r="W42" s="40">
        <f t="shared" si="41"/>
        <v>0</v>
      </c>
      <c r="X42" s="53"/>
      <c r="Y42" s="96">
        <v>0</v>
      </c>
      <c r="Z42" s="40">
        <f t="shared" si="42"/>
        <v>0</v>
      </c>
      <c r="AA42" s="53"/>
      <c r="AB42" s="96">
        <v>0</v>
      </c>
      <c r="AC42" s="40">
        <f t="shared" si="43"/>
        <v>0</v>
      </c>
      <c r="AD42" s="47"/>
      <c r="AE42" s="96">
        <v>0</v>
      </c>
      <c r="AF42" s="40">
        <f t="shared" si="44"/>
        <v>0</v>
      </c>
      <c r="AG42" s="47"/>
      <c r="AH42" s="96">
        <v>0</v>
      </c>
      <c r="AI42" s="40">
        <f t="shared" si="45"/>
        <v>0</v>
      </c>
      <c r="AK42" s="109">
        <f t="shared" si="46"/>
        <v>0</v>
      </c>
      <c r="AL42" s="110">
        <f t="shared" si="47"/>
        <v>0</v>
      </c>
      <c r="AM42" s="110">
        <f t="shared" si="48"/>
        <v>0</v>
      </c>
    </row>
    <row r="43" spans="1:39" ht="17.399999999999999" hidden="1" customHeight="1" x14ac:dyDescent="0.35">
      <c r="A43" s="97"/>
      <c r="B43" s="97"/>
      <c r="C43" s="97"/>
      <c r="D43" s="97"/>
      <c r="E43" s="97"/>
      <c r="F43" s="84">
        <f t="shared" si="1"/>
        <v>0</v>
      </c>
      <c r="G43" s="465">
        <f t="shared" si="7"/>
        <v>0</v>
      </c>
      <c r="H43" s="84">
        <f t="shared" si="33"/>
        <v>0</v>
      </c>
      <c r="I43" s="84">
        <f t="shared" si="34"/>
        <v>0</v>
      </c>
      <c r="J43" s="96">
        <v>0</v>
      </c>
      <c r="K43" s="418">
        <f t="shared" si="35"/>
        <v>0</v>
      </c>
      <c r="L43" s="418">
        <f t="shared" si="36"/>
        <v>0</v>
      </c>
      <c r="M43" s="84">
        <f t="shared" si="37"/>
        <v>0</v>
      </c>
      <c r="N43" s="77">
        <f t="shared" si="38"/>
        <v>0</v>
      </c>
      <c r="O43" s="69"/>
      <c r="P43" s="99">
        <v>0</v>
      </c>
      <c r="Q43" s="43">
        <f t="shared" si="39"/>
        <v>0</v>
      </c>
      <c r="R43" s="70"/>
      <c r="S43" s="99">
        <v>0</v>
      </c>
      <c r="T43" s="29">
        <f t="shared" si="40"/>
        <v>0</v>
      </c>
      <c r="U43" s="69"/>
      <c r="V43" s="96">
        <v>0</v>
      </c>
      <c r="W43" s="40">
        <f t="shared" si="41"/>
        <v>0</v>
      </c>
      <c r="X43" s="53"/>
      <c r="Y43" s="96">
        <v>0</v>
      </c>
      <c r="Z43" s="40">
        <f t="shared" si="42"/>
        <v>0</v>
      </c>
      <c r="AA43" s="53"/>
      <c r="AB43" s="96">
        <v>0</v>
      </c>
      <c r="AC43" s="40">
        <f t="shared" si="43"/>
        <v>0</v>
      </c>
      <c r="AD43" s="47"/>
      <c r="AE43" s="96">
        <v>0</v>
      </c>
      <c r="AF43" s="40">
        <f t="shared" si="44"/>
        <v>0</v>
      </c>
      <c r="AG43" s="47"/>
      <c r="AH43" s="96">
        <v>0</v>
      </c>
      <c r="AI43" s="40">
        <f t="shared" si="45"/>
        <v>0</v>
      </c>
      <c r="AK43" s="109">
        <f t="shared" si="46"/>
        <v>0</v>
      </c>
      <c r="AL43" s="110">
        <f t="shared" si="47"/>
        <v>0</v>
      </c>
      <c r="AM43" s="110">
        <f t="shared" si="48"/>
        <v>0</v>
      </c>
    </row>
    <row r="44" spans="1:39" ht="17.399999999999999" hidden="1" customHeight="1" x14ac:dyDescent="0.35">
      <c r="A44" s="97"/>
      <c r="B44" s="97"/>
      <c r="C44" s="97"/>
      <c r="D44" s="97"/>
      <c r="E44" s="97"/>
      <c r="F44" s="84">
        <f t="shared" si="1"/>
        <v>0</v>
      </c>
      <c r="G44" s="465">
        <f t="shared" si="7"/>
        <v>0</v>
      </c>
      <c r="H44" s="84">
        <f t="shared" si="33"/>
        <v>0</v>
      </c>
      <c r="I44" s="84">
        <f t="shared" si="34"/>
        <v>0</v>
      </c>
      <c r="J44" s="96">
        <v>0</v>
      </c>
      <c r="K44" s="418">
        <f t="shared" si="35"/>
        <v>0</v>
      </c>
      <c r="L44" s="418">
        <f t="shared" si="36"/>
        <v>0</v>
      </c>
      <c r="M44" s="84">
        <f t="shared" si="37"/>
        <v>0</v>
      </c>
      <c r="N44" s="77">
        <f t="shared" si="38"/>
        <v>0</v>
      </c>
      <c r="O44" s="69"/>
      <c r="P44" s="99">
        <v>0</v>
      </c>
      <c r="Q44" s="43">
        <f t="shared" si="39"/>
        <v>0</v>
      </c>
      <c r="R44" s="70"/>
      <c r="S44" s="99">
        <v>0</v>
      </c>
      <c r="T44" s="29">
        <f t="shared" si="40"/>
        <v>0</v>
      </c>
      <c r="U44" s="69"/>
      <c r="V44" s="96">
        <v>0</v>
      </c>
      <c r="W44" s="40">
        <f t="shared" si="41"/>
        <v>0</v>
      </c>
      <c r="X44" s="53"/>
      <c r="Y44" s="96">
        <v>0</v>
      </c>
      <c r="Z44" s="40">
        <f t="shared" si="42"/>
        <v>0</v>
      </c>
      <c r="AA44" s="53"/>
      <c r="AB44" s="96">
        <v>0</v>
      </c>
      <c r="AC44" s="40">
        <f t="shared" si="43"/>
        <v>0</v>
      </c>
      <c r="AD44" s="47"/>
      <c r="AE44" s="96">
        <v>0</v>
      </c>
      <c r="AF44" s="40">
        <f t="shared" si="44"/>
        <v>0</v>
      </c>
      <c r="AG44" s="47"/>
      <c r="AH44" s="96">
        <v>0</v>
      </c>
      <c r="AI44" s="40">
        <f t="shared" si="45"/>
        <v>0</v>
      </c>
      <c r="AK44" s="109">
        <f t="shared" si="46"/>
        <v>0</v>
      </c>
      <c r="AL44" s="110">
        <f t="shared" si="47"/>
        <v>0</v>
      </c>
      <c r="AM44" s="110">
        <f t="shared" si="48"/>
        <v>0</v>
      </c>
    </row>
    <row r="45" spans="1:39" ht="17.399999999999999" hidden="1" customHeight="1" x14ac:dyDescent="0.35">
      <c r="A45" s="97"/>
      <c r="B45" s="97"/>
      <c r="C45" s="97"/>
      <c r="D45" s="97"/>
      <c r="E45" s="97"/>
      <c r="F45" s="84">
        <f t="shared" si="1"/>
        <v>0</v>
      </c>
      <c r="G45" s="465">
        <f t="shared" si="7"/>
        <v>0</v>
      </c>
      <c r="H45" s="84">
        <f t="shared" si="33"/>
        <v>0</v>
      </c>
      <c r="I45" s="84">
        <f t="shared" si="34"/>
        <v>0</v>
      </c>
      <c r="J45" s="96">
        <v>0</v>
      </c>
      <c r="K45" s="418">
        <f t="shared" si="35"/>
        <v>0</v>
      </c>
      <c r="L45" s="418">
        <f t="shared" si="36"/>
        <v>0</v>
      </c>
      <c r="M45" s="84">
        <f t="shared" si="37"/>
        <v>0</v>
      </c>
      <c r="N45" s="77">
        <f t="shared" si="38"/>
        <v>0</v>
      </c>
      <c r="O45" s="69"/>
      <c r="P45" s="99">
        <v>0</v>
      </c>
      <c r="Q45" s="43">
        <f t="shared" si="39"/>
        <v>0</v>
      </c>
      <c r="R45" s="70"/>
      <c r="S45" s="99">
        <v>0</v>
      </c>
      <c r="T45" s="29">
        <f t="shared" si="40"/>
        <v>0</v>
      </c>
      <c r="U45" s="69"/>
      <c r="V45" s="96">
        <v>0</v>
      </c>
      <c r="W45" s="40">
        <f t="shared" si="41"/>
        <v>0</v>
      </c>
      <c r="X45" s="53"/>
      <c r="Y45" s="96">
        <v>0</v>
      </c>
      <c r="Z45" s="40">
        <f t="shared" si="42"/>
        <v>0</v>
      </c>
      <c r="AA45" s="53"/>
      <c r="AB45" s="96">
        <v>0</v>
      </c>
      <c r="AC45" s="40">
        <f t="shared" si="43"/>
        <v>0</v>
      </c>
      <c r="AD45" s="47"/>
      <c r="AE45" s="96">
        <v>0</v>
      </c>
      <c r="AF45" s="40">
        <f t="shared" si="44"/>
        <v>0</v>
      </c>
      <c r="AG45" s="47"/>
      <c r="AH45" s="96">
        <v>0</v>
      </c>
      <c r="AI45" s="40">
        <f t="shared" si="45"/>
        <v>0</v>
      </c>
      <c r="AK45" s="109">
        <f t="shared" si="46"/>
        <v>0</v>
      </c>
      <c r="AL45" s="110">
        <f t="shared" si="47"/>
        <v>0</v>
      </c>
      <c r="AM45" s="110">
        <f t="shared" si="48"/>
        <v>0</v>
      </c>
    </row>
    <row r="46" spans="1:39" ht="17.399999999999999" hidden="1" customHeight="1" x14ac:dyDescent="0.35">
      <c r="A46" s="97"/>
      <c r="B46" s="97"/>
      <c r="C46" s="97"/>
      <c r="D46" s="97"/>
      <c r="E46" s="97"/>
      <c r="F46" s="84">
        <f t="shared" si="1"/>
        <v>0</v>
      </c>
      <c r="G46" s="465">
        <f t="shared" si="7"/>
        <v>0</v>
      </c>
      <c r="H46" s="84">
        <f t="shared" si="33"/>
        <v>0</v>
      </c>
      <c r="I46" s="84">
        <f t="shared" si="34"/>
        <v>0</v>
      </c>
      <c r="J46" s="96">
        <v>0</v>
      </c>
      <c r="K46" s="418">
        <f t="shared" si="35"/>
        <v>0</v>
      </c>
      <c r="L46" s="418">
        <f t="shared" si="36"/>
        <v>0</v>
      </c>
      <c r="M46" s="84">
        <f t="shared" si="37"/>
        <v>0</v>
      </c>
      <c r="N46" s="77">
        <f t="shared" si="38"/>
        <v>0</v>
      </c>
      <c r="O46" s="69"/>
      <c r="P46" s="99">
        <v>0</v>
      </c>
      <c r="Q46" s="43">
        <f t="shared" si="39"/>
        <v>0</v>
      </c>
      <c r="R46" s="70"/>
      <c r="S46" s="99">
        <v>0</v>
      </c>
      <c r="T46" s="29">
        <f t="shared" si="40"/>
        <v>0</v>
      </c>
      <c r="U46" s="69"/>
      <c r="V46" s="96">
        <v>0</v>
      </c>
      <c r="W46" s="40">
        <f t="shared" si="41"/>
        <v>0</v>
      </c>
      <c r="X46" s="53"/>
      <c r="Y46" s="96">
        <v>0</v>
      </c>
      <c r="Z46" s="40">
        <f t="shared" si="42"/>
        <v>0</v>
      </c>
      <c r="AA46" s="53"/>
      <c r="AB46" s="96">
        <v>0</v>
      </c>
      <c r="AC46" s="40">
        <f t="shared" si="43"/>
        <v>0</v>
      </c>
      <c r="AD46" s="47"/>
      <c r="AE46" s="96">
        <v>0</v>
      </c>
      <c r="AF46" s="40">
        <f t="shared" si="44"/>
        <v>0</v>
      </c>
      <c r="AG46" s="47"/>
      <c r="AH46" s="96">
        <v>0</v>
      </c>
      <c r="AI46" s="40">
        <f t="shared" si="45"/>
        <v>0</v>
      </c>
      <c r="AK46" s="109">
        <f t="shared" si="46"/>
        <v>0</v>
      </c>
      <c r="AL46" s="110">
        <f t="shared" si="47"/>
        <v>0</v>
      </c>
      <c r="AM46" s="110">
        <f t="shared" si="48"/>
        <v>0</v>
      </c>
    </row>
    <row r="47" spans="1:39" ht="17.399999999999999" hidden="1" customHeight="1" x14ac:dyDescent="0.35">
      <c r="A47" s="97"/>
      <c r="B47" s="97"/>
      <c r="C47" s="97"/>
      <c r="D47" s="97"/>
      <c r="E47" s="97"/>
      <c r="F47" s="84">
        <f t="shared" si="1"/>
        <v>0</v>
      </c>
      <c r="G47" s="465">
        <f t="shared" si="7"/>
        <v>0</v>
      </c>
      <c r="H47" s="84">
        <f t="shared" si="33"/>
        <v>0</v>
      </c>
      <c r="I47" s="84">
        <f t="shared" si="34"/>
        <v>0</v>
      </c>
      <c r="J47" s="96">
        <v>0</v>
      </c>
      <c r="K47" s="418">
        <f t="shared" si="35"/>
        <v>0</v>
      </c>
      <c r="L47" s="418">
        <f t="shared" si="36"/>
        <v>0</v>
      </c>
      <c r="M47" s="84">
        <f t="shared" si="37"/>
        <v>0</v>
      </c>
      <c r="N47" s="77">
        <f t="shared" si="38"/>
        <v>0</v>
      </c>
      <c r="O47" s="69"/>
      <c r="P47" s="99">
        <v>0</v>
      </c>
      <c r="Q47" s="43">
        <f t="shared" si="39"/>
        <v>0</v>
      </c>
      <c r="R47" s="70"/>
      <c r="S47" s="99">
        <v>0</v>
      </c>
      <c r="T47" s="29">
        <f t="shared" si="40"/>
        <v>0</v>
      </c>
      <c r="U47" s="69"/>
      <c r="V47" s="96">
        <v>0</v>
      </c>
      <c r="W47" s="40">
        <f t="shared" si="41"/>
        <v>0</v>
      </c>
      <c r="X47" s="53"/>
      <c r="Y47" s="96">
        <v>0</v>
      </c>
      <c r="Z47" s="40">
        <f t="shared" si="42"/>
        <v>0</v>
      </c>
      <c r="AA47" s="53"/>
      <c r="AB47" s="96">
        <v>0</v>
      </c>
      <c r="AC47" s="40">
        <f t="shared" si="43"/>
        <v>0</v>
      </c>
      <c r="AD47" s="47"/>
      <c r="AE47" s="96">
        <v>0</v>
      </c>
      <c r="AF47" s="40">
        <f t="shared" si="44"/>
        <v>0</v>
      </c>
      <c r="AG47" s="47"/>
      <c r="AH47" s="96">
        <v>0</v>
      </c>
      <c r="AI47" s="40">
        <f t="shared" si="45"/>
        <v>0</v>
      </c>
      <c r="AK47" s="109">
        <f t="shared" si="46"/>
        <v>0</v>
      </c>
      <c r="AL47" s="110">
        <f t="shared" si="47"/>
        <v>0</v>
      </c>
      <c r="AM47" s="110">
        <f t="shared" si="48"/>
        <v>0</v>
      </c>
    </row>
    <row r="48" spans="1:39" ht="17.399999999999999" hidden="1" customHeight="1" x14ac:dyDescent="0.35">
      <c r="A48" s="97"/>
      <c r="B48" s="97"/>
      <c r="C48" s="97"/>
      <c r="D48" s="97"/>
      <c r="E48" s="97"/>
      <c r="F48" s="84">
        <f t="shared" si="1"/>
        <v>0</v>
      </c>
      <c r="G48" s="465">
        <f t="shared" si="7"/>
        <v>0</v>
      </c>
      <c r="H48" s="84">
        <f t="shared" si="33"/>
        <v>0</v>
      </c>
      <c r="I48" s="84">
        <f t="shared" si="34"/>
        <v>0</v>
      </c>
      <c r="J48" s="96">
        <v>0</v>
      </c>
      <c r="K48" s="418">
        <f t="shared" si="35"/>
        <v>0</v>
      </c>
      <c r="L48" s="418">
        <f t="shared" si="36"/>
        <v>0</v>
      </c>
      <c r="M48" s="84">
        <f t="shared" si="37"/>
        <v>0</v>
      </c>
      <c r="N48" s="77">
        <f t="shared" si="38"/>
        <v>0</v>
      </c>
      <c r="O48" s="69"/>
      <c r="P48" s="99">
        <v>0</v>
      </c>
      <c r="Q48" s="43">
        <f t="shared" si="39"/>
        <v>0</v>
      </c>
      <c r="R48" s="70"/>
      <c r="S48" s="99">
        <v>0</v>
      </c>
      <c r="T48" s="29">
        <f t="shared" si="40"/>
        <v>0</v>
      </c>
      <c r="U48" s="69"/>
      <c r="V48" s="96">
        <v>0</v>
      </c>
      <c r="W48" s="40">
        <f t="shared" si="41"/>
        <v>0</v>
      </c>
      <c r="X48" s="53"/>
      <c r="Y48" s="96">
        <v>0</v>
      </c>
      <c r="Z48" s="40">
        <f t="shared" si="42"/>
        <v>0</v>
      </c>
      <c r="AA48" s="53"/>
      <c r="AB48" s="96">
        <v>0</v>
      </c>
      <c r="AC48" s="40">
        <f t="shared" si="43"/>
        <v>0</v>
      </c>
      <c r="AD48" s="47"/>
      <c r="AE48" s="96">
        <v>0</v>
      </c>
      <c r="AF48" s="40">
        <f t="shared" si="44"/>
        <v>0</v>
      </c>
      <c r="AG48" s="47"/>
      <c r="AH48" s="96">
        <v>0</v>
      </c>
      <c r="AI48" s="40">
        <f t="shared" si="45"/>
        <v>0</v>
      </c>
      <c r="AK48" s="109">
        <f t="shared" si="46"/>
        <v>0</v>
      </c>
      <c r="AL48" s="110">
        <f t="shared" si="47"/>
        <v>0</v>
      </c>
      <c r="AM48" s="110">
        <f t="shared" si="48"/>
        <v>0</v>
      </c>
    </row>
    <row r="49" spans="1:39" ht="17.399999999999999" hidden="1" customHeight="1" x14ac:dyDescent="0.35">
      <c r="A49" s="97"/>
      <c r="B49" s="97"/>
      <c r="C49" s="97"/>
      <c r="D49" s="97"/>
      <c r="E49" s="97"/>
      <c r="F49" s="84">
        <f t="shared" si="1"/>
        <v>0</v>
      </c>
      <c r="G49" s="465">
        <f t="shared" si="7"/>
        <v>0</v>
      </c>
      <c r="H49" s="84">
        <f t="shared" ref="H49:H50" si="49">F49*G49</f>
        <v>0</v>
      </c>
      <c r="I49" s="84">
        <f t="shared" ref="I49:I50" si="50">F49+H49</f>
        <v>0</v>
      </c>
      <c r="J49" s="96">
        <v>0</v>
      </c>
      <c r="K49" s="418">
        <f t="shared" ref="K49:K50" si="51">F49*J49</f>
        <v>0</v>
      </c>
      <c r="L49" s="418">
        <f t="shared" ref="L49:L50" si="52">K49*G49</f>
        <v>0</v>
      </c>
      <c r="M49" s="84">
        <f t="shared" ref="M49:M50" si="53">J49*I49</f>
        <v>0</v>
      </c>
      <c r="N49" s="77">
        <f t="shared" ref="N49:N50" si="54">J49*$D$72</f>
        <v>0</v>
      </c>
      <c r="O49" s="69"/>
      <c r="P49" s="99">
        <v>0</v>
      </c>
      <c r="Q49" s="43">
        <f t="shared" ref="Q49:Q50" si="55">P49*M49</f>
        <v>0</v>
      </c>
      <c r="R49" s="70"/>
      <c r="S49" s="99">
        <v>0</v>
      </c>
      <c r="T49" s="29">
        <f t="shared" ref="T49:T50" si="56">S49*M49</f>
        <v>0</v>
      </c>
      <c r="U49" s="69"/>
      <c r="V49" s="96">
        <v>0</v>
      </c>
      <c r="W49" s="40">
        <f t="shared" ref="W49:W50" si="57">V49*M49</f>
        <v>0</v>
      </c>
      <c r="X49" s="53"/>
      <c r="Y49" s="96">
        <v>0</v>
      </c>
      <c r="Z49" s="40">
        <f t="shared" ref="Z49:Z50" si="58">Y49*M49</f>
        <v>0</v>
      </c>
      <c r="AA49" s="53"/>
      <c r="AB49" s="96">
        <v>0</v>
      </c>
      <c r="AC49" s="40">
        <f t="shared" ref="AC49:AC50" si="59">AB49*M49</f>
        <v>0</v>
      </c>
      <c r="AD49" s="47"/>
      <c r="AE49" s="96">
        <v>0</v>
      </c>
      <c r="AF49" s="40">
        <f t="shared" ref="AF49:AF50" si="60">AE49*M49</f>
        <v>0</v>
      </c>
      <c r="AG49" s="47"/>
      <c r="AH49" s="96">
        <v>0</v>
      </c>
      <c r="AI49" s="40">
        <f t="shared" ref="AI49:AI50" si="61">AH49*M49</f>
        <v>0</v>
      </c>
      <c r="AK49" s="109">
        <f t="shared" ref="AK49:AK50" si="62">P49+S49+V49+Y49+AB49+AE49+AH49</f>
        <v>0</v>
      </c>
      <c r="AL49" s="110">
        <f t="shared" ref="AL49:AL50" si="63">Q49+T49+W49+Z49+AC49+AF49+AI49</f>
        <v>0</v>
      </c>
      <c r="AM49" s="110">
        <f t="shared" ref="AM49:AM50" si="64">M49-AL49</f>
        <v>0</v>
      </c>
    </row>
    <row r="50" spans="1:39" ht="17.399999999999999" hidden="1" customHeight="1" x14ac:dyDescent="0.35">
      <c r="A50" s="97"/>
      <c r="B50" s="97"/>
      <c r="C50" s="97"/>
      <c r="D50" s="97"/>
      <c r="E50" s="97"/>
      <c r="F50" s="84">
        <f t="shared" si="1"/>
        <v>0</v>
      </c>
      <c r="G50" s="465">
        <f t="shared" si="7"/>
        <v>0</v>
      </c>
      <c r="H50" s="84">
        <f t="shared" si="49"/>
        <v>0</v>
      </c>
      <c r="I50" s="84">
        <f t="shared" si="50"/>
        <v>0</v>
      </c>
      <c r="J50" s="96">
        <v>0</v>
      </c>
      <c r="K50" s="418">
        <f t="shared" si="51"/>
        <v>0</v>
      </c>
      <c r="L50" s="418">
        <f t="shared" si="52"/>
        <v>0</v>
      </c>
      <c r="M50" s="84">
        <f t="shared" si="53"/>
        <v>0</v>
      </c>
      <c r="N50" s="77">
        <f t="shared" si="54"/>
        <v>0</v>
      </c>
      <c r="O50" s="69"/>
      <c r="P50" s="99">
        <v>0</v>
      </c>
      <c r="Q50" s="43">
        <f t="shared" si="55"/>
        <v>0</v>
      </c>
      <c r="R50" s="70"/>
      <c r="S50" s="99">
        <v>0</v>
      </c>
      <c r="T50" s="29">
        <f t="shared" si="56"/>
        <v>0</v>
      </c>
      <c r="U50" s="69"/>
      <c r="V50" s="96">
        <v>0</v>
      </c>
      <c r="W50" s="40">
        <f t="shared" si="57"/>
        <v>0</v>
      </c>
      <c r="X50" s="53"/>
      <c r="Y50" s="96">
        <v>0</v>
      </c>
      <c r="Z50" s="40">
        <f t="shared" si="58"/>
        <v>0</v>
      </c>
      <c r="AA50" s="53"/>
      <c r="AB50" s="96">
        <v>0</v>
      </c>
      <c r="AC50" s="40">
        <f t="shared" si="59"/>
        <v>0</v>
      </c>
      <c r="AD50" s="47"/>
      <c r="AE50" s="96">
        <v>0</v>
      </c>
      <c r="AF50" s="40">
        <f t="shared" si="60"/>
        <v>0</v>
      </c>
      <c r="AG50" s="47"/>
      <c r="AH50" s="96">
        <v>0</v>
      </c>
      <c r="AI50" s="40">
        <f t="shared" si="61"/>
        <v>0</v>
      </c>
      <c r="AK50" s="109">
        <f t="shared" si="62"/>
        <v>0</v>
      </c>
      <c r="AL50" s="110">
        <f t="shared" si="63"/>
        <v>0</v>
      </c>
      <c r="AM50" s="110">
        <f t="shared" si="64"/>
        <v>0</v>
      </c>
    </row>
    <row r="51" spans="1:39" hidden="1" x14ac:dyDescent="0.35">
      <c r="A51" s="97"/>
      <c r="B51" s="97"/>
      <c r="C51" s="97"/>
      <c r="D51" s="97"/>
      <c r="E51" s="97"/>
      <c r="F51" s="84">
        <f t="shared" si="1"/>
        <v>0</v>
      </c>
      <c r="G51" s="465">
        <f t="shared" si="7"/>
        <v>0</v>
      </c>
      <c r="H51" s="84">
        <f t="shared" si="8"/>
        <v>0</v>
      </c>
      <c r="I51" s="84">
        <f>F51+H51</f>
        <v>0</v>
      </c>
      <c r="J51" s="96">
        <v>0</v>
      </c>
      <c r="K51" s="418">
        <f t="shared" si="9"/>
        <v>0</v>
      </c>
      <c r="L51" s="418">
        <f t="shared" si="10"/>
        <v>0</v>
      </c>
      <c r="M51" s="84">
        <f t="shared" si="11"/>
        <v>0</v>
      </c>
      <c r="N51" s="77">
        <f t="shared" ref="N51:N59" si="65">J51*$D$72</f>
        <v>0</v>
      </c>
      <c r="O51" s="69"/>
      <c r="P51" s="99">
        <v>0</v>
      </c>
      <c r="Q51" s="43">
        <f t="shared" si="12"/>
        <v>0</v>
      </c>
      <c r="R51" s="70"/>
      <c r="S51" s="99">
        <v>0</v>
      </c>
      <c r="T51" s="29">
        <f t="shared" si="13"/>
        <v>0</v>
      </c>
      <c r="U51" s="69"/>
      <c r="V51" s="96">
        <v>0</v>
      </c>
      <c r="W51" s="40">
        <f t="shared" si="2"/>
        <v>0</v>
      </c>
      <c r="X51" s="53"/>
      <c r="Y51" s="96">
        <v>0</v>
      </c>
      <c r="Z51" s="40">
        <f t="shared" si="3"/>
        <v>0</v>
      </c>
      <c r="AA51" s="53"/>
      <c r="AB51" s="96">
        <v>0</v>
      </c>
      <c r="AC51" s="40">
        <f t="shared" si="4"/>
        <v>0</v>
      </c>
      <c r="AD51" s="47"/>
      <c r="AE51" s="96">
        <v>0</v>
      </c>
      <c r="AF51" s="40">
        <f t="shared" si="5"/>
        <v>0</v>
      </c>
      <c r="AG51" s="47"/>
      <c r="AH51" s="96">
        <v>0</v>
      </c>
      <c r="AI51" s="40">
        <f t="shared" si="6"/>
        <v>0</v>
      </c>
      <c r="AK51" s="109">
        <f t="shared" si="14"/>
        <v>0</v>
      </c>
      <c r="AL51" s="110">
        <f t="shared" si="15"/>
        <v>0</v>
      </c>
      <c r="AM51" s="110">
        <f t="shared" si="16"/>
        <v>0</v>
      </c>
    </row>
    <row r="52" spans="1:39" hidden="1" x14ac:dyDescent="0.35">
      <c r="A52" s="97"/>
      <c r="B52" s="97"/>
      <c r="C52" s="97"/>
      <c r="D52" s="97"/>
      <c r="E52" s="97"/>
      <c r="F52" s="84">
        <f t="shared" si="1"/>
        <v>0</v>
      </c>
      <c r="G52" s="465">
        <f t="shared" si="7"/>
        <v>0</v>
      </c>
      <c r="H52" s="84">
        <f t="shared" si="8"/>
        <v>0</v>
      </c>
      <c r="I52" s="84">
        <f>F52+H52</f>
        <v>0</v>
      </c>
      <c r="J52" s="96">
        <v>0</v>
      </c>
      <c r="K52" s="418">
        <f t="shared" si="9"/>
        <v>0</v>
      </c>
      <c r="L52" s="418">
        <f t="shared" si="10"/>
        <v>0</v>
      </c>
      <c r="M52" s="84">
        <f t="shared" si="11"/>
        <v>0</v>
      </c>
      <c r="N52" s="77">
        <f t="shared" si="65"/>
        <v>0</v>
      </c>
      <c r="O52" s="69"/>
      <c r="P52" s="99">
        <v>0</v>
      </c>
      <c r="Q52" s="43">
        <f t="shared" si="12"/>
        <v>0</v>
      </c>
      <c r="R52" s="70"/>
      <c r="S52" s="99">
        <v>0</v>
      </c>
      <c r="T52" s="29">
        <f t="shared" si="13"/>
        <v>0</v>
      </c>
      <c r="U52" s="69"/>
      <c r="V52" s="96">
        <v>0</v>
      </c>
      <c r="W52" s="40">
        <f t="shared" si="2"/>
        <v>0</v>
      </c>
      <c r="X52" s="53"/>
      <c r="Y52" s="96">
        <v>0</v>
      </c>
      <c r="Z52" s="40">
        <f t="shared" si="3"/>
        <v>0</v>
      </c>
      <c r="AA52" s="53"/>
      <c r="AB52" s="96">
        <v>0</v>
      </c>
      <c r="AC52" s="40">
        <f t="shared" si="4"/>
        <v>0</v>
      </c>
      <c r="AD52" s="47"/>
      <c r="AE52" s="96">
        <v>0</v>
      </c>
      <c r="AF52" s="40">
        <f t="shared" si="5"/>
        <v>0</v>
      </c>
      <c r="AG52" s="47"/>
      <c r="AH52" s="96">
        <v>0</v>
      </c>
      <c r="AI52" s="40">
        <f t="shared" si="6"/>
        <v>0</v>
      </c>
      <c r="AK52" s="109">
        <f t="shared" si="14"/>
        <v>0</v>
      </c>
      <c r="AL52" s="110">
        <f t="shared" si="15"/>
        <v>0</v>
      </c>
      <c r="AM52" s="110">
        <f t="shared" si="16"/>
        <v>0</v>
      </c>
    </row>
    <row r="53" spans="1:39" hidden="1" x14ac:dyDescent="0.35">
      <c r="A53" s="97"/>
      <c r="B53" s="97"/>
      <c r="C53" s="97"/>
      <c r="D53" s="97"/>
      <c r="E53" s="97"/>
      <c r="F53" s="84">
        <f t="shared" si="1"/>
        <v>0</v>
      </c>
      <c r="G53" s="465">
        <f t="shared" si="7"/>
        <v>0</v>
      </c>
      <c r="H53" s="84">
        <f t="shared" si="8"/>
        <v>0</v>
      </c>
      <c r="I53" s="84">
        <f>F53+H53</f>
        <v>0</v>
      </c>
      <c r="J53" s="96">
        <v>0</v>
      </c>
      <c r="K53" s="418">
        <f t="shared" si="9"/>
        <v>0</v>
      </c>
      <c r="L53" s="418">
        <f t="shared" si="10"/>
        <v>0</v>
      </c>
      <c r="M53" s="84">
        <f t="shared" si="11"/>
        <v>0</v>
      </c>
      <c r="N53" s="77">
        <f t="shared" si="65"/>
        <v>0</v>
      </c>
      <c r="O53" s="69"/>
      <c r="P53" s="99">
        <v>0</v>
      </c>
      <c r="Q53" s="43">
        <f t="shared" si="12"/>
        <v>0</v>
      </c>
      <c r="R53" s="70"/>
      <c r="S53" s="99">
        <v>0</v>
      </c>
      <c r="T53" s="29">
        <f t="shared" si="13"/>
        <v>0</v>
      </c>
      <c r="U53" s="70"/>
      <c r="V53" s="96">
        <v>0</v>
      </c>
      <c r="W53" s="40">
        <f t="shared" si="2"/>
        <v>0</v>
      </c>
      <c r="X53" s="53"/>
      <c r="Y53" s="96">
        <v>0</v>
      </c>
      <c r="Z53" s="40">
        <f t="shared" si="3"/>
        <v>0</v>
      </c>
      <c r="AA53" s="53"/>
      <c r="AB53" s="96">
        <v>0</v>
      </c>
      <c r="AC53" s="40">
        <f t="shared" si="4"/>
        <v>0</v>
      </c>
      <c r="AD53" s="48"/>
      <c r="AE53" s="96">
        <v>0</v>
      </c>
      <c r="AF53" s="40">
        <f t="shared" si="5"/>
        <v>0</v>
      </c>
      <c r="AG53" s="48"/>
      <c r="AH53" s="96">
        <v>0</v>
      </c>
      <c r="AI53" s="40">
        <f t="shared" si="6"/>
        <v>0</v>
      </c>
      <c r="AK53" s="109">
        <f t="shared" si="14"/>
        <v>0</v>
      </c>
      <c r="AL53" s="110">
        <f t="shared" si="15"/>
        <v>0</v>
      </c>
      <c r="AM53" s="110">
        <f t="shared" si="16"/>
        <v>0</v>
      </c>
    </row>
    <row r="54" spans="1:39" hidden="1" x14ac:dyDescent="0.35">
      <c r="A54" s="97"/>
      <c r="B54" s="97"/>
      <c r="C54" s="97"/>
      <c r="D54" s="97"/>
      <c r="E54" s="97"/>
      <c r="F54" s="84">
        <f t="shared" si="1"/>
        <v>0</v>
      </c>
      <c r="G54" s="465">
        <f t="shared" si="7"/>
        <v>0</v>
      </c>
      <c r="H54" s="84">
        <f t="shared" si="8"/>
        <v>0</v>
      </c>
      <c r="I54" s="84">
        <f t="shared" ref="I54:I59" si="66">F54+H54</f>
        <v>0</v>
      </c>
      <c r="J54" s="96">
        <v>0</v>
      </c>
      <c r="K54" s="418">
        <f t="shared" si="9"/>
        <v>0</v>
      </c>
      <c r="L54" s="418">
        <f t="shared" si="10"/>
        <v>0</v>
      </c>
      <c r="M54" s="84">
        <f t="shared" si="11"/>
        <v>0</v>
      </c>
      <c r="N54" s="77">
        <f t="shared" si="65"/>
        <v>0</v>
      </c>
      <c r="O54" s="69"/>
      <c r="P54" s="99">
        <v>0</v>
      </c>
      <c r="Q54" s="43">
        <f t="shared" si="12"/>
        <v>0</v>
      </c>
      <c r="R54" s="70"/>
      <c r="S54" s="99">
        <v>0</v>
      </c>
      <c r="T54" s="29">
        <f t="shared" si="13"/>
        <v>0</v>
      </c>
      <c r="U54" s="70"/>
      <c r="V54" s="96">
        <v>0</v>
      </c>
      <c r="W54" s="40">
        <f t="shared" si="2"/>
        <v>0</v>
      </c>
      <c r="X54" s="53"/>
      <c r="Y54" s="96">
        <v>0</v>
      </c>
      <c r="Z54" s="40">
        <f t="shared" si="3"/>
        <v>0</v>
      </c>
      <c r="AA54" s="53"/>
      <c r="AB54" s="96">
        <v>0</v>
      </c>
      <c r="AC54" s="40">
        <f t="shared" si="4"/>
        <v>0</v>
      </c>
      <c r="AD54" s="48"/>
      <c r="AE54" s="96">
        <v>0</v>
      </c>
      <c r="AF54" s="40">
        <f t="shared" si="5"/>
        <v>0</v>
      </c>
      <c r="AG54" s="48"/>
      <c r="AH54" s="96">
        <v>0</v>
      </c>
      <c r="AI54" s="40">
        <f t="shared" si="6"/>
        <v>0</v>
      </c>
      <c r="AK54" s="109">
        <f t="shared" si="14"/>
        <v>0</v>
      </c>
      <c r="AL54" s="110">
        <f t="shared" si="15"/>
        <v>0</v>
      </c>
      <c r="AM54" s="110">
        <f t="shared" si="16"/>
        <v>0</v>
      </c>
    </row>
    <row r="55" spans="1:39" hidden="1" x14ac:dyDescent="0.35">
      <c r="A55" s="97"/>
      <c r="B55" s="97"/>
      <c r="C55" s="97"/>
      <c r="D55" s="97"/>
      <c r="E55" s="97"/>
      <c r="F55" s="84">
        <f t="shared" si="1"/>
        <v>0</v>
      </c>
      <c r="G55" s="465">
        <f t="shared" si="7"/>
        <v>0</v>
      </c>
      <c r="H55" s="84">
        <f t="shared" si="8"/>
        <v>0</v>
      </c>
      <c r="I55" s="84">
        <f t="shared" si="66"/>
        <v>0</v>
      </c>
      <c r="J55" s="96">
        <v>0</v>
      </c>
      <c r="K55" s="418">
        <f t="shared" si="9"/>
        <v>0</v>
      </c>
      <c r="L55" s="418">
        <f t="shared" si="10"/>
        <v>0</v>
      </c>
      <c r="M55" s="84">
        <f t="shared" si="11"/>
        <v>0</v>
      </c>
      <c r="N55" s="77">
        <f t="shared" si="65"/>
        <v>0</v>
      </c>
      <c r="O55" s="69"/>
      <c r="P55" s="99">
        <v>0</v>
      </c>
      <c r="Q55" s="43">
        <f t="shared" si="12"/>
        <v>0</v>
      </c>
      <c r="R55" s="70"/>
      <c r="S55" s="99">
        <v>0</v>
      </c>
      <c r="T55" s="29">
        <f t="shared" si="13"/>
        <v>0</v>
      </c>
      <c r="U55" s="70"/>
      <c r="V55" s="96">
        <v>0</v>
      </c>
      <c r="W55" s="40">
        <f t="shared" si="2"/>
        <v>0</v>
      </c>
      <c r="X55" s="53"/>
      <c r="Y55" s="96">
        <v>0</v>
      </c>
      <c r="Z55" s="40">
        <f t="shared" si="3"/>
        <v>0</v>
      </c>
      <c r="AA55" s="53"/>
      <c r="AB55" s="96">
        <v>0</v>
      </c>
      <c r="AC55" s="40">
        <f t="shared" si="4"/>
        <v>0</v>
      </c>
      <c r="AD55" s="48"/>
      <c r="AE55" s="96">
        <v>0</v>
      </c>
      <c r="AF55" s="40">
        <f t="shared" si="5"/>
        <v>0</v>
      </c>
      <c r="AG55" s="48"/>
      <c r="AH55" s="96">
        <v>0</v>
      </c>
      <c r="AI55" s="40">
        <f t="shared" si="6"/>
        <v>0</v>
      </c>
      <c r="AK55" s="109">
        <f t="shared" si="14"/>
        <v>0</v>
      </c>
      <c r="AL55" s="110">
        <f t="shared" si="15"/>
        <v>0</v>
      </c>
      <c r="AM55" s="110">
        <f t="shared" si="16"/>
        <v>0</v>
      </c>
    </row>
    <row r="56" spans="1:39" hidden="1" x14ac:dyDescent="0.35">
      <c r="A56" s="97"/>
      <c r="B56" s="97"/>
      <c r="C56" s="97"/>
      <c r="D56" s="97"/>
      <c r="E56" s="97"/>
      <c r="F56" s="84">
        <f t="shared" si="1"/>
        <v>0</v>
      </c>
      <c r="G56" s="465">
        <f t="shared" si="7"/>
        <v>0</v>
      </c>
      <c r="H56" s="84">
        <f t="shared" si="8"/>
        <v>0</v>
      </c>
      <c r="I56" s="84">
        <f t="shared" si="66"/>
        <v>0</v>
      </c>
      <c r="J56" s="96">
        <v>0</v>
      </c>
      <c r="K56" s="418">
        <f t="shared" si="9"/>
        <v>0</v>
      </c>
      <c r="L56" s="418">
        <f t="shared" si="10"/>
        <v>0</v>
      </c>
      <c r="M56" s="84">
        <f t="shared" si="11"/>
        <v>0</v>
      </c>
      <c r="N56" s="77">
        <f t="shared" si="65"/>
        <v>0</v>
      </c>
      <c r="O56" s="69"/>
      <c r="P56" s="99">
        <v>0</v>
      </c>
      <c r="Q56" s="43">
        <f t="shared" si="12"/>
        <v>0</v>
      </c>
      <c r="R56" s="70"/>
      <c r="S56" s="99">
        <v>0</v>
      </c>
      <c r="T56" s="29">
        <f t="shared" si="13"/>
        <v>0</v>
      </c>
      <c r="U56" s="70"/>
      <c r="V56" s="96">
        <v>0</v>
      </c>
      <c r="W56" s="40">
        <f t="shared" si="2"/>
        <v>0</v>
      </c>
      <c r="X56" s="53"/>
      <c r="Y56" s="96">
        <v>0</v>
      </c>
      <c r="Z56" s="40">
        <f t="shared" si="3"/>
        <v>0</v>
      </c>
      <c r="AA56" s="53"/>
      <c r="AB56" s="96">
        <v>0</v>
      </c>
      <c r="AC56" s="40">
        <f t="shared" si="4"/>
        <v>0</v>
      </c>
      <c r="AD56" s="48"/>
      <c r="AE56" s="96">
        <v>0</v>
      </c>
      <c r="AF56" s="40">
        <f t="shared" si="5"/>
        <v>0</v>
      </c>
      <c r="AG56" s="48"/>
      <c r="AH56" s="96">
        <v>0</v>
      </c>
      <c r="AI56" s="40">
        <f t="shared" si="6"/>
        <v>0</v>
      </c>
      <c r="AK56" s="109">
        <f t="shared" si="14"/>
        <v>0</v>
      </c>
      <c r="AL56" s="110">
        <f t="shared" si="15"/>
        <v>0</v>
      </c>
      <c r="AM56" s="110">
        <f t="shared" si="16"/>
        <v>0</v>
      </c>
    </row>
    <row r="57" spans="1:39" hidden="1" x14ac:dyDescent="0.35">
      <c r="A57" s="97"/>
      <c r="B57" s="97"/>
      <c r="C57" s="97"/>
      <c r="D57" s="97"/>
      <c r="E57" s="97"/>
      <c r="F57" s="84">
        <f t="shared" si="1"/>
        <v>0</v>
      </c>
      <c r="G57" s="465">
        <f t="shared" si="7"/>
        <v>0</v>
      </c>
      <c r="H57" s="84">
        <f t="shared" si="8"/>
        <v>0</v>
      </c>
      <c r="I57" s="84">
        <f t="shared" si="66"/>
        <v>0</v>
      </c>
      <c r="J57" s="96">
        <v>0</v>
      </c>
      <c r="K57" s="418">
        <f t="shared" si="9"/>
        <v>0</v>
      </c>
      <c r="L57" s="418">
        <f t="shared" si="10"/>
        <v>0</v>
      </c>
      <c r="M57" s="84">
        <f t="shared" si="11"/>
        <v>0</v>
      </c>
      <c r="N57" s="77">
        <f t="shared" si="65"/>
        <v>0</v>
      </c>
      <c r="O57" s="69"/>
      <c r="P57" s="99">
        <v>0</v>
      </c>
      <c r="Q57" s="43">
        <f t="shared" si="12"/>
        <v>0</v>
      </c>
      <c r="R57" s="70"/>
      <c r="S57" s="99">
        <v>0</v>
      </c>
      <c r="T57" s="29">
        <f t="shared" si="13"/>
        <v>0</v>
      </c>
      <c r="U57" s="70"/>
      <c r="V57" s="96">
        <v>0</v>
      </c>
      <c r="W57" s="40">
        <f t="shared" si="2"/>
        <v>0</v>
      </c>
      <c r="X57" s="53"/>
      <c r="Y57" s="96">
        <v>0</v>
      </c>
      <c r="Z57" s="40">
        <f t="shared" si="3"/>
        <v>0</v>
      </c>
      <c r="AA57" s="53"/>
      <c r="AB57" s="96">
        <v>0</v>
      </c>
      <c r="AC57" s="40">
        <f t="shared" si="4"/>
        <v>0</v>
      </c>
      <c r="AD57" s="48"/>
      <c r="AE57" s="96">
        <v>0</v>
      </c>
      <c r="AF57" s="40">
        <f t="shared" si="5"/>
        <v>0</v>
      </c>
      <c r="AG57" s="48"/>
      <c r="AH57" s="96">
        <v>0</v>
      </c>
      <c r="AI57" s="40">
        <f t="shared" si="6"/>
        <v>0</v>
      </c>
      <c r="AK57" s="109">
        <f t="shared" si="14"/>
        <v>0</v>
      </c>
      <c r="AL57" s="110">
        <f t="shared" si="15"/>
        <v>0</v>
      </c>
      <c r="AM57" s="110">
        <f t="shared" si="16"/>
        <v>0</v>
      </c>
    </row>
    <row r="58" spans="1:39" hidden="1" x14ac:dyDescent="0.35">
      <c r="A58" s="97"/>
      <c r="B58" s="97"/>
      <c r="C58" s="97"/>
      <c r="D58" s="97"/>
      <c r="E58" s="97"/>
      <c r="F58" s="84">
        <f t="shared" si="1"/>
        <v>0</v>
      </c>
      <c r="G58" s="465">
        <f t="shared" si="7"/>
        <v>0</v>
      </c>
      <c r="H58" s="84">
        <f t="shared" si="8"/>
        <v>0</v>
      </c>
      <c r="I58" s="84">
        <f t="shared" si="66"/>
        <v>0</v>
      </c>
      <c r="J58" s="96">
        <v>0</v>
      </c>
      <c r="K58" s="418">
        <f t="shared" si="9"/>
        <v>0</v>
      </c>
      <c r="L58" s="418">
        <f t="shared" si="10"/>
        <v>0</v>
      </c>
      <c r="M58" s="84">
        <f t="shared" si="11"/>
        <v>0</v>
      </c>
      <c r="N58" s="77">
        <f t="shared" si="65"/>
        <v>0</v>
      </c>
      <c r="O58" s="69"/>
      <c r="P58" s="99">
        <v>0</v>
      </c>
      <c r="Q58" s="43">
        <f t="shared" si="12"/>
        <v>0</v>
      </c>
      <c r="R58" s="70"/>
      <c r="S58" s="99">
        <v>0</v>
      </c>
      <c r="T58" s="29">
        <f t="shared" si="13"/>
        <v>0</v>
      </c>
      <c r="U58" s="70"/>
      <c r="V58" s="96">
        <v>0</v>
      </c>
      <c r="W58" s="40">
        <f t="shared" si="2"/>
        <v>0</v>
      </c>
      <c r="X58" s="53"/>
      <c r="Y58" s="96">
        <v>0</v>
      </c>
      <c r="Z58" s="40">
        <f t="shared" si="3"/>
        <v>0</v>
      </c>
      <c r="AA58" s="53"/>
      <c r="AB58" s="96">
        <v>0</v>
      </c>
      <c r="AC58" s="40">
        <f t="shared" si="4"/>
        <v>0</v>
      </c>
      <c r="AD58" s="48"/>
      <c r="AE58" s="96">
        <v>0</v>
      </c>
      <c r="AF58" s="40">
        <f t="shared" si="5"/>
        <v>0</v>
      </c>
      <c r="AG58" s="48"/>
      <c r="AH58" s="96">
        <v>0</v>
      </c>
      <c r="AI58" s="40">
        <f t="shared" si="6"/>
        <v>0</v>
      </c>
      <c r="AK58" s="109">
        <f t="shared" si="14"/>
        <v>0</v>
      </c>
      <c r="AL58" s="110">
        <f t="shared" si="15"/>
        <v>0</v>
      </c>
      <c r="AM58" s="110">
        <f t="shared" si="16"/>
        <v>0</v>
      </c>
    </row>
    <row r="59" spans="1:39" ht="18.600000000000001" thickBot="1" x14ac:dyDescent="0.4">
      <c r="A59" s="98"/>
      <c r="B59" s="98"/>
      <c r="C59" s="97"/>
      <c r="D59" s="98"/>
      <c r="E59" s="98"/>
      <c r="F59" s="84">
        <f t="shared" si="1"/>
        <v>0</v>
      </c>
      <c r="G59" s="465">
        <f t="shared" si="7"/>
        <v>0</v>
      </c>
      <c r="H59" s="84">
        <f t="shared" si="8"/>
        <v>0</v>
      </c>
      <c r="I59" s="84">
        <f t="shared" si="66"/>
        <v>0</v>
      </c>
      <c r="J59" s="96">
        <v>0</v>
      </c>
      <c r="K59" s="418">
        <f t="shared" si="9"/>
        <v>0</v>
      </c>
      <c r="L59" s="418">
        <f t="shared" si="10"/>
        <v>0</v>
      </c>
      <c r="M59" s="85">
        <f t="shared" si="11"/>
        <v>0</v>
      </c>
      <c r="N59" s="77">
        <f t="shared" si="65"/>
        <v>0</v>
      </c>
      <c r="O59" s="69"/>
      <c r="P59" s="99">
        <v>0</v>
      </c>
      <c r="Q59" s="43">
        <f t="shared" si="12"/>
        <v>0</v>
      </c>
      <c r="R59" s="71"/>
      <c r="S59" s="99">
        <v>0</v>
      </c>
      <c r="T59" s="29">
        <f t="shared" si="13"/>
        <v>0</v>
      </c>
      <c r="U59" s="71"/>
      <c r="V59" s="96">
        <v>0</v>
      </c>
      <c r="W59" s="42">
        <f t="shared" si="2"/>
        <v>0</v>
      </c>
      <c r="X59" s="54"/>
      <c r="Y59" s="96">
        <v>0</v>
      </c>
      <c r="Z59" s="42">
        <f t="shared" si="3"/>
        <v>0</v>
      </c>
      <c r="AA59" s="54"/>
      <c r="AB59" s="96">
        <v>0</v>
      </c>
      <c r="AC59" s="42">
        <f t="shared" si="4"/>
        <v>0</v>
      </c>
      <c r="AD59" s="49"/>
      <c r="AE59" s="96">
        <v>0</v>
      </c>
      <c r="AF59" s="42">
        <f t="shared" si="5"/>
        <v>0</v>
      </c>
      <c r="AG59" s="49"/>
      <c r="AH59" s="96">
        <v>0</v>
      </c>
      <c r="AI59" s="42">
        <f t="shared" si="6"/>
        <v>0</v>
      </c>
      <c r="AK59" s="109">
        <f t="shared" si="14"/>
        <v>0</v>
      </c>
      <c r="AL59" s="110">
        <f t="shared" si="15"/>
        <v>0</v>
      </c>
      <c r="AM59" s="110">
        <f t="shared" si="16"/>
        <v>0</v>
      </c>
    </row>
    <row r="60" spans="1:39" ht="18.600000000000001" thickBot="1" x14ac:dyDescent="0.4">
      <c r="A60" s="55" t="s">
        <v>18</v>
      </c>
      <c r="B60" s="456"/>
      <c r="C60" s="456"/>
      <c r="D60" s="56"/>
      <c r="E60" s="118"/>
      <c r="F60" s="57"/>
      <c r="G60" s="58"/>
      <c r="H60" s="393">
        <f t="shared" ref="H60:N60" si="67">SUM(H17:H59)</f>
        <v>0</v>
      </c>
      <c r="I60" s="393">
        <f t="shared" si="67"/>
        <v>0</v>
      </c>
      <c r="J60" s="119">
        <f t="shared" si="67"/>
        <v>0</v>
      </c>
      <c r="K60" s="419">
        <f t="shared" si="67"/>
        <v>0</v>
      </c>
      <c r="L60" s="420">
        <f t="shared" si="67"/>
        <v>0</v>
      </c>
      <c r="M60" s="86">
        <f t="shared" si="67"/>
        <v>0</v>
      </c>
      <c r="N60" s="78">
        <f t="shared" si="67"/>
        <v>0</v>
      </c>
      <c r="O60" s="72"/>
      <c r="P60" s="89">
        <f>(P17*$N$17)+(P18*$N$18)+(P51*$N$51)+(P52*$N$52)+(P53*N53)+(P54*N54)+(P55*N55)+(P56*N56)+(P57*N57)+(P58*N58)+(P59*N59)</f>
        <v>0</v>
      </c>
      <c r="Q60" s="62">
        <f>SUM(Q17:Q59)</f>
        <v>0</v>
      </c>
      <c r="R60" s="80"/>
      <c r="S60" s="89">
        <f>(S17*$N$17)+(S18*$N$18)+(S51*$N$51)+(S52*$N$52)+(S53*$N$53)+(S54*$N$54)+(S55*$N$55)+(S56*$N$56)+(S57*$N$57)+(S58*$N$58)+(S59*$N$59)</f>
        <v>0</v>
      </c>
      <c r="T60" s="62">
        <f>SUM(T17:T59)</f>
        <v>0</v>
      </c>
      <c r="U60" s="72"/>
      <c r="V60" s="89">
        <f>(V17*$N$17)+(V18*$N$18)+(V51*$N$51)+(V52*$N$52)+(V53*$N$53)+(V54*$N$54)+(V55*$N$55)+(V56*$N$56)+(V57*$N$57)+(V58*$N$58)+(V59*$N$59)</f>
        <v>0</v>
      </c>
      <c r="W60" s="59">
        <f>SUM(W17:W59)</f>
        <v>0</v>
      </c>
      <c r="X60" s="61"/>
      <c r="Y60" s="89">
        <f>(Y17*$N$17)+(Y18*$N$18)+(Y51*$N$51)+(Y52*$N$52)+(Y53*$N$53)+(Y54*$N$54)+(Y55*$N$55)+(Y56*$N$56)+(Y57*$N$57)+(Y58*$N$58)+(Y59*$N$59)</f>
        <v>0</v>
      </c>
      <c r="Z60" s="59">
        <f>SUM(Z17:Z59)</f>
        <v>0</v>
      </c>
      <c r="AA60" s="61"/>
      <c r="AB60" s="89">
        <f>(AB17*$N$17)+(AB18*$N$18)+(AB51*$N$51)+(AB52*$N$52)+(AB53*$N$53)+(AB54*$N$54)+(AB55*$N$55)+(AB56*$N$56)+(AB57*$N$57)+(AB58*$N$58)+(AB59*$N$59)</f>
        <v>0</v>
      </c>
      <c r="AC60" s="59">
        <f>SUM(AC17:AC59)</f>
        <v>0</v>
      </c>
      <c r="AD60" s="60"/>
      <c r="AE60" s="89">
        <f>(AE17*$N$17)+(AE18*$N$18)+(AE51*$N$51)+(AE52*$N$52)+(AE53*$N$53)+(AE54*$N$54)+(AE55*$N$55)+(AE56*$N$56)+(AE57*$N$57)+(AE58*$N$58)+(AE59*$N$59)</f>
        <v>0</v>
      </c>
      <c r="AF60" s="59">
        <f>SUM(AF17:AF59)</f>
        <v>0</v>
      </c>
      <c r="AG60" s="60"/>
      <c r="AH60" s="89">
        <f>(AH17*$N$17)+(AH18*$N$18)+(AH51*$N$51)+(AH52*$N$52)+(AH53*$N$53)+(AH54*$N$54)+(AH55*$N$55)+(AH56*$N$56)+(AH57*$N$57)+(AH58*$N$58)+(AH59*$N$59)</f>
        <v>0</v>
      </c>
      <c r="AI60" s="62">
        <f>SUM(AI17:AI59)</f>
        <v>0</v>
      </c>
      <c r="AK60" s="111"/>
      <c r="AL60" s="110">
        <f>SUM(AL17:AL59)</f>
        <v>0</v>
      </c>
      <c r="AM60" s="110">
        <f>M60-AL60</f>
        <v>0</v>
      </c>
    </row>
    <row r="61" spans="1:39" ht="18.600000000000001" thickBot="1" x14ac:dyDescent="0.4">
      <c r="S61" s="27"/>
      <c r="T61" s="28"/>
      <c r="U61" s="13"/>
      <c r="AD61" s="13"/>
      <c r="AG61" s="13"/>
    </row>
    <row r="62" spans="1:39" ht="54" customHeight="1" thickBot="1" x14ac:dyDescent="0.4">
      <c r="E62" s="20"/>
      <c r="G62" s="25"/>
      <c r="H62" s="25"/>
      <c r="I62" s="25"/>
      <c r="J62" s="67"/>
      <c r="K62" s="67"/>
      <c r="L62" s="67"/>
      <c r="M62" s="65"/>
      <c r="N62" s="30"/>
      <c r="O62" s="30"/>
      <c r="Q62" s="21"/>
      <c r="R62" s="21"/>
      <c r="S62" s="32" t="s">
        <v>32</v>
      </c>
      <c r="T62" s="87">
        <f>IFERROR(IF(S60=0,0,T60/S60),0)</f>
        <v>0</v>
      </c>
      <c r="U62" s="41"/>
      <c r="V62" s="83" t="s">
        <v>32</v>
      </c>
      <c r="W62" s="88">
        <f>IFERROR(IF(V60=0,0,W60/V60),0)</f>
        <v>0</v>
      </c>
      <c r="X62" s="21"/>
      <c r="Y62" s="83" t="s">
        <v>32</v>
      </c>
      <c r="Z62" s="88">
        <f>IFERROR(IF(Y60=0,0,Z60/Y60),0)</f>
        <v>0</v>
      </c>
      <c r="AA62" s="21"/>
      <c r="AB62" s="83" t="s">
        <v>32</v>
      </c>
      <c r="AC62" s="88">
        <f>IFERROR(IF(AB60=0,0,AC60/AB60),0)</f>
        <v>0</v>
      </c>
      <c r="AD62" s="41"/>
      <c r="AE62" s="83" t="s">
        <v>32</v>
      </c>
      <c r="AF62" s="88">
        <f>IFERROR(IF(AE60=0,0,AF60/AE60),0)</f>
        <v>0</v>
      </c>
      <c r="AG62" s="41"/>
      <c r="AH62" s="83" t="s">
        <v>32</v>
      </c>
      <c r="AI62" s="88">
        <f>IFERROR(IF(AH60=0,0,AI60/AH60),0)</f>
        <v>0</v>
      </c>
    </row>
    <row r="64" spans="1:39" x14ac:dyDescent="0.35">
      <c r="S64" s="398" t="s">
        <v>110</v>
      </c>
      <c r="Y64" s="398" t="s">
        <v>110</v>
      </c>
    </row>
    <row r="65" spans="1:26" ht="37.5" customHeight="1" x14ac:dyDescent="0.35">
      <c r="A65" s="518" t="s">
        <v>122</v>
      </c>
      <c r="B65" s="518"/>
      <c r="C65" s="518"/>
      <c r="D65" s="518"/>
      <c r="S65" s="502" t="s">
        <v>109</v>
      </c>
      <c r="T65" s="502"/>
      <c r="V65" s="389">
        <f>T60+W60+Z60+AC60+AF60+AI60</f>
        <v>0</v>
      </c>
      <c r="Y65" s="116" t="s">
        <v>128</v>
      </c>
      <c r="Z65" s="396">
        <f>S60+V60+Y60+AB60+AE60+AH60</f>
        <v>0</v>
      </c>
    </row>
    <row r="66" spans="1:26" ht="18.75" customHeight="1" x14ac:dyDescent="0.35">
      <c r="A66" s="117" t="s">
        <v>27</v>
      </c>
      <c r="B66" s="11"/>
      <c r="C66" s="11"/>
      <c r="S66" s="12" t="s">
        <v>121</v>
      </c>
      <c r="Y66" s="12" t="s">
        <v>131</v>
      </c>
    </row>
    <row r="67" spans="1:26" x14ac:dyDescent="0.35">
      <c r="A67" s="15" t="s">
        <v>28</v>
      </c>
      <c r="B67" s="457"/>
      <c r="C67" s="457"/>
      <c r="D67" s="388">
        <v>2080</v>
      </c>
      <c r="E67" s="12" t="s">
        <v>97</v>
      </c>
      <c r="S67" s="12" t="s">
        <v>130</v>
      </c>
      <c r="Y67" s="12" t="s">
        <v>155</v>
      </c>
    </row>
    <row r="68" spans="1:26" x14ac:dyDescent="0.35">
      <c r="A68" s="15" t="s">
        <v>29</v>
      </c>
      <c r="B68" s="457"/>
      <c r="C68" s="457"/>
      <c r="D68" s="388">
        <v>88</v>
      </c>
      <c r="E68" s="12" t="s">
        <v>98</v>
      </c>
      <c r="S68" s="12" t="s">
        <v>129</v>
      </c>
    </row>
    <row r="69" spans="1:26" x14ac:dyDescent="0.35">
      <c r="A69" s="15" t="s">
        <v>30</v>
      </c>
      <c r="B69" s="457"/>
      <c r="C69" s="457"/>
      <c r="D69" s="386">
        <v>80</v>
      </c>
      <c r="E69" s="81" t="s">
        <v>99</v>
      </c>
    </row>
    <row r="70" spans="1:26" x14ac:dyDescent="0.35">
      <c r="A70" s="15" t="s">
        <v>31</v>
      </c>
      <c r="B70" s="457"/>
      <c r="C70" s="457"/>
      <c r="D70" s="386">
        <v>40</v>
      </c>
      <c r="E70" s="81" t="s">
        <v>100</v>
      </c>
    </row>
    <row r="71" spans="1:26" ht="18.600000000000001" thickBot="1" x14ac:dyDescent="0.4">
      <c r="A71" s="22" t="s">
        <v>197</v>
      </c>
      <c r="B71" s="458"/>
      <c r="C71" s="458"/>
      <c r="D71" s="387">
        <v>300</v>
      </c>
      <c r="E71" s="12" t="s">
        <v>101</v>
      </c>
    </row>
    <row r="72" spans="1:26" ht="18.600000000000001" thickBot="1" x14ac:dyDescent="0.4">
      <c r="A72" s="23" t="s">
        <v>108</v>
      </c>
      <c r="B72" s="459"/>
      <c r="C72" s="459"/>
      <c r="D72" s="24">
        <f>D67-SUM(D68:D71)</f>
        <v>1572</v>
      </c>
    </row>
    <row r="74" spans="1:26" x14ac:dyDescent="0.35">
      <c r="A74" s="497" t="s">
        <v>123</v>
      </c>
      <c r="B74" s="497"/>
      <c r="C74" s="497"/>
      <c r="D74" s="497"/>
      <c r="E74" s="497"/>
      <c r="F74" s="497"/>
      <c r="G74" s="497"/>
      <c r="H74" s="497"/>
    </row>
    <row r="75" spans="1:26" x14ac:dyDescent="0.35">
      <c r="A75" s="395" t="s">
        <v>64</v>
      </c>
      <c r="B75" s="395"/>
      <c r="C75" s="395"/>
      <c r="D75" s="12" t="s">
        <v>120</v>
      </c>
    </row>
  </sheetData>
  <mergeCells count="27">
    <mergeCell ref="P3:Q3"/>
    <mergeCell ref="R3:S3"/>
    <mergeCell ref="T2:V2"/>
    <mergeCell ref="T3:V3"/>
    <mergeCell ref="A65:D65"/>
    <mergeCell ref="R7:S7"/>
    <mergeCell ref="R8:S8"/>
    <mergeCell ref="U4:V4"/>
    <mergeCell ref="U5:V5"/>
    <mergeCell ref="U6:V6"/>
    <mergeCell ref="U7:V7"/>
    <mergeCell ref="U8:V8"/>
    <mergeCell ref="R4:S4"/>
    <mergeCell ref="R5:S5"/>
    <mergeCell ref="R6:S6"/>
    <mergeCell ref="A74:H74"/>
    <mergeCell ref="P13:AI13"/>
    <mergeCell ref="P10:Z11"/>
    <mergeCell ref="S65:T65"/>
    <mergeCell ref="AK14:AL14"/>
    <mergeCell ref="S14:T14"/>
    <mergeCell ref="P14:Q14"/>
    <mergeCell ref="V14:W14"/>
    <mergeCell ref="Y14:Z14"/>
    <mergeCell ref="AB14:AC14"/>
    <mergeCell ref="AE14:AF14"/>
    <mergeCell ref="AH14:AI14"/>
  </mergeCells>
  <dataValidations count="1">
    <dataValidation type="list" allowBlank="1" showInputMessage="1" showErrorMessage="1" sqref="C17:C59">
      <formula1>$AN$5:$AN$8</formula1>
    </dataValidation>
  </dataValidations>
  <pageMargins left="0.4" right="0.4" top="1" bottom="1" header="0.5" footer="0.5"/>
  <pageSetup paperSize="5" scale="56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783"/>
  <sheetViews>
    <sheetView zoomScale="90" zoomScaleNormal="90" zoomScaleSheetLayoutView="90" workbookViewId="0">
      <selection activeCell="K2" sqref="K2"/>
    </sheetView>
  </sheetViews>
  <sheetFormatPr defaultColWidth="9.109375" defaultRowHeight="13.8" x14ac:dyDescent="0.3"/>
  <cols>
    <col min="1" max="1" width="13.88671875" style="1" customWidth="1"/>
    <col min="2" max="2" width="13.44140625" style="1" customWidth="1"/>
    <col min="3" max="4" width="14" style="1" customWidth="1"/>
    <col min="5" max="5" width="28.88671875" style="1" customWidth="1"/>
    <col min="6" max="8" width="15.109375" style="1" customWidth="1"/>
    <col min="9" max="9" width="13.44140625" style="1" customWidth="1"/>
    <col min="10" max="10" width="15.33203125" style="1" customWidth="1"/>
    <col min="11" max="11" width="9.109375" style="1"/>
    <col min="12" max="12" width="10.109375" style="1" customWidth="1"/>
    <col min="13" max="13" width="9.109375" style="1"/>
    <col min="14" max="14" width="17.33203125" style="1" customWidth="1"/>
    <col min="15" max="16384" width="9.109375" style="1"/>
  </cols>
  <sheetData>
    <row r="1" spans="1:15" ht="18" x14ac:dyDescent="0.35">
      <c r="A1" s="407" t="s">
        <v>137</v>
      </c>
      <c r="K1" s="539" t="s">
        <v>103</v>
      </c>
      <c r="L1" s="540"/>
      <c r="M1" s="540"/>
      <c r="N1" s="541"/>
    </row>
    <row r="2" spans="1:15" ht="15.6" x14ac:dyDescent="0.3">
      <c r="A2" s="407" t="s">
        <v>136</v>
      </c>
      <c r="K2" s="397">
        <f>H45+H88+H124+H168+H212+H256+H300+H344+H388+H433+H476+H520+H564+H608+H651+H696+H740+H784+H828+H873+H917+H960+H1003+H1046+H1089+H1132+H1175+H1218+H1261+H1304+H1347+H1390+H1433+H1476+H1520+H1564+H1607+H1650+H1693+H1736+H1779</f>
        <v>0</v>
      </c>
      <c r="L2" s="536" t="s">
        <v>124</v>
      </c>
      <c r="M2" s="537"/>
      <c r="N2" s="538"/>
      <c r="O2" s="1" t="s">
        <v>132</v>
      </c>
    </row>
    <row r="3" spans="1:15" ht="15.6" x14ac:dyDescent="0.3">
      <c r="A3" s="407" t="s">
        <v>135</v>
      </c>
      <c r="K3" s="397">
        <f>H46+H89+H125+H169+H213+H257+H301+H345+H389+H434+H477+H521+H565+H609+H652+H697+H741+H785+H829+H874+H918+H961+H1004+H1047+H1090+H1133+H1176+H1219+H1262+H1305+H1348+H1391+H1434+H1477+H1521+H1565+H1608+H1651+H1694+H1737+H1780</f>
        <v>0</v>
      </c>
      <c r="L3" s="536" t="s">
        <v>125</v>
      </c>
      <c r="M3" s="537"/>
      <c r="N3" s="538"/>
    </row>
    <row r="4" spans="1:15" ht="18" x14ac:dyDescent="0.35">
      <c r="A4" s="112" t="s">
        <v>64</v>
      </c>
      <c r="B4" s="113" t="s">
        <v>65</v>
      </c>
      <c r="K4" s="397">
        <f>H47+H90+H126+H170+H214+H258+H302+H346+H390+H435+H478+H522+H566+H610+H653+H698+H742+H786+H830+H875+H919+H962+H1005+H1048+H1091+H1134+H1177+H1220+H1263+H1306+H1349+H1392+H1435+H1478+H1522+H1566+H1609+H1652+H1695+H1738+H1781</f>
        <v>0</v>
      </c>
      <c r="L4" s="536" t="s">
        <v>111</v>
      </c>
      <c r="M4" s="537"/>
      <c r="N4" s="538"/>
      <c r="O4" s="1" t="s">
        <v>133</v>
      </c>
    </row>
    <row r="5" spans="1:15" ht="18" x14ac:dyDescent="0.35">
      <c r="A5" s="114" t="s">
        <v>66</v>
      </c>
      <c r="B5" s="113" t="s">
        <v>67</v>
      </c>
      <c r="K5" s="397">
        <f>H48+H91+H127+H171+H215+H259+H303+H347+H391+H436+H479+H523+H567+H611+H654+H699+H743+H787+H831+H876+H920+H963+H1006+H1049+H1092+H1135+H1178+H1221+H1264+H1307+H1350+H1393+H1436+H1479+H1523+H1567+H1610+H1653+H1696+H1739+H1782</f>
        <v>0</v>
      </c>
      <c r="L5" s="536" t="s">
        <v>126</v>
      </c>
      <c r="M5" s="537"/>
      <c r="N5" s="538"/>
    </row>
    <row r="6" spans="1:15" x14ac:dyDescent="0.3">
      <c r="K6" s="397">
        <f>H49+H92+H128+H172+H216+H260+H304+H348+H392+H437+H480+H524+H568+H612+H655+H700+H744+H788+H832+H877+H921+H964+H1007+H1050+H1093+H1136+H1179+H1222+H1265+H1308+H1351+H1394+H1437+H1480+H1524+H1568+H1611+H1654+H1697+H1740+H1783</f>
        <v>0</v>
      </c>
      <c r="L6" s="536" t="s">
        <v>127</v>
      </c>
      <c r="M6" s="537"/>
      <c r="N6" s="538"/>
    </row>
    <row r="7" spans="1:15" ht="14.4" thickBot="1" x14ac:dyDescent="0.35">
      <c r="M7" s="408"/>
      <c r="N7" s="408"/>
      <c r="O7" s="10"/>
    </row>
    <row r="8" spans="1:15" ht="15" thickBot="1" x14ac:dyDescent="0.35">
      <c r="A8" s="533" t="s">
        <v>113</v>
      </c>
      <c r="B8" s="534"/>
      <c r="C8" s="534"/>
      <c r="D8" s="534"/>
      <c r="E8" s="535"/>
      <c r="F8" s="330"/>
      <c r="G8" s="330"/>
      <c r="H8" s="330"/>
      <c r="I8" s="330"/>
      <c r="J8" s="330"/>
      <c r="K8" s="330"/>
      <c r="L8" s="330"/>
      <c r="M8" s="10"/>
      <c r="N8" s="10"/>
    </row>
    <row r="9" spans="1:15" ht="14.4" thickBot="1" x14ac:dyDescent="0.35">
      <c r="E9" s="330"/>
      <c r="F9" s="330"/>
      <c r="G9" s="330"/>
      <c r="H9" s="330"/>
      <c r="I9" s="330"/>
      <c r="J9" s="330"/>
      <c r="K9" s="330"/>
      <c r="L9" s="330"/>
      <c r="M9" s="429"/>
    </row>
    <row r="10" spans="1:15" ht="14.4" thickBot="1" x14ac:dyDescent="0.35">
      <c r="A10" s="33" t="s">
        <v>45</v>
      </c>
      <c r="B10" s="33" t="s">
        <v>44</v>
      </c>
      <c r="C10" s="33" t="s">
        <v>26</v>
      </c>
      <c r="D10" s="33" t="s">
        <v>38</v>
      </c>
      <c r="E10" s="34" t="s">
        <v>21</v>
      </c>
      <c r="F10" s="35" t="s">
        <v>43</v>
      </c>
      <c r="G10" s="34" t="s">
        <v>39</v>
      </c>
      <c r="H10" s="34" t="s">
        <v>40</v>
      </c>
      <c r="I10" s="36" t="s">
        <v>41</v>
      </c>
      <c r="J10" s="36" t="s">
        <v>42</v>
      </c>
      <c r="K10" s="36" t="s">
        <v>33</v>
      </c>
      <c r="L10" s="330"/>
    </row>
    <row r="11" spans="1:15" x14ac:dyDescent="0.3">
      <c r="A11" s="123"/>
      <c r="B11" s="123"/>
      <c r="C11" s="123"/>
      <c r="D11" s="124"/>
      <c r="E11" s="125"/>
      <c r="F11" s="126"/>
      <c r="G11" s="158"/>
      <c r="H11" s="120" t="str">
        <f>IFERROR(G11/F11,"")</f>
        <v/>
      </c>
      <c r="I11" s="126"/>
      <c r="J11" s="120" t="str">
        <f>IFERROR(I11*H11,"")</f>
        <v/>
      </c>
      <c r="K11" s="331"/>
      <c r="L11" s="330"/>
    </row>
    <row r="12" spans="1:15" x14ac:dyDescent="0.3">
      <c r="A12" s="128"/>
      <c r="B12" s="128"/>
      <c r="C12" s="128"/>
      <c r="D12" s="129"/>
      <c r="E12" s="130"/>
      <c r="F12" s="131"/>
      <c r="G12" s="159"/>
      <c r="H12" s="121" t="str">
        <f t="shared" ref="H12:H35" si="0">IFERROR(G12/F12,"")</f>
        <v/>
      </c>
      <c r="I12" s="131"/>
      <c r="J12" s="121" t="str">
        <f t="shared" ref="J12:J35" si="1">IFERROR(I12*H12,"")</f>
        <v/>
      </c>
      <c r="K12" s="122"/>
      <c r="L12" s="332"/>
    </row>
    <row r="13" spans="1:15" x14ac:dyDescent="0.3">
      <c r="A13" s="128"/>
      <c r="B13" s="128"/>
      <c r="C13" s="128"/>
      <c r="D13" s="129"/>
      <c r="E13" s="133"/>
      <c r="F13" s="131"/>
      <c r="G13" s="159"/>
      <c r="H13" s="121" t="str">
        <f t="shared" si="0"/>
        <v/>
      </c>
      <c r="I13" s="131"/>
      <c r="J13" s="121" t="str">
        <f t="shared" si="1"/>
        <v/>
      </c>
      <c r="K13" s="333"/>
      <c r="L13" s="330"/>
    </row>
    <row r="14" spans="1:15" x14ac:dyDescent="0.3">
      <c r="A14" s="128"/>
      <c r="B14" s="128"/>
      <c r="C14" s="128"/>
      <c r="D14" s="129"/>
      <c r="E14" s="130"/>
      <c r="F14" s="131"/>
      <c r="G14" s="159"/>
      <c r="H14" s="121" t="str">
        <f t="shared" si="0"/>
        <v/>
      </c>
      <c r="I14" s="131"/>
      <c r="J14" s="121" t="str">
        <f t="shared" si="1"/>
        <v/>
      </c>
      <c r="K14" s="333"/>
      <c r="L14" s="330"/>
    </row>
    <row r="15" spans="1:15" x14ac:dyDescent="0.3">
      <c r="A15" s="128"/>
      <c r="B15" s="128"/>
      <c r="C15" s="128"/>
      <c r="D15" s="129"/>
      <c r="E15" s="130"/>
      <c r="F15" s="131"/>
      <c r="G15" s="159"/>
      <c r="H15" s="121" t="str">
        <f t="shared" si="0"/>
        <v/>
      </c>
      <c r="I15" s="131"/>
      <c r="J15" s="121" t="str">
        <f t="shared" si="1"/>
        <v/>
      </c>
      <c r="K15" s="333"/>
      <c r="L15" s="330"/>
    </row>
    <row r="16" spans="1:15" x14ac:dyDescent="0.3">
      <c r="A16" s="128"/>
      <c r="B16" s="128"/>
      <c r="C16" s="128"/>
      <c r="D16" s="129"/>
      <c r="E16" s="130"/>
      <c r="F16" s="131"/>
      <c r="G16" s="159"/>
      <c r="H16" s="121" t="str">
        <f t="shared" si="0"/>
        <v/>
      </c>
      <c r="I16" s="131"/>
      <c r="J16" s="121" t="str">
        <f t="shared" si="1"/>
        <v/>
      </c>
      <c r="K16" s="333"/>
      <c r="L16" s="330"/>
    </row>
    <row r="17" spans="1:12" x14ac:dyDescent="0.3">
      <c r="A17" s="128"/>
      <c r="B17" s="128"/>
      <c r="C17" s="128"/>
      <c r="D17" s="129"/>
      <c r="E17" s="130"/>
      <c r="F17" s="131"/>
      <c r="G17" s="159"/>
      <c r="H17" s="121" t="str">
        <f t="shared" si="0"/>
        <v/>
      </c>
      <c r="I17" s="131"/>
      <c r="J17" s="121" t="str">
        <f t="shared" si="1"/>
        <v/>
      </c>
      <c r="K17" s="333"/>
      <c r="L17" s="330"/>
    </row>
    <row r="18" spans="1:12" x14ac:dyDescent="0.3">
      <c r="A18" s="128"/>
      <c r="B18" s="128"/>
      <c r="C18" s="128"/>
      <c r="D18" s="129"/>
      <c r="E18" s="130"/>
      <c r="F18" s="131"/>
      <c r="G18" s="159"/>
      <c r="H18" s="121" t="str">
        <f t="shared" si="0"/>
        <v/>
      </c>
      <c r="I18" s="131"/>
      <c r="J18" s="121" t="str">
        <f t="shared" si="1"/>
        <v/>
      </c>
      <c r="K18" s="333"/>
      <c r="L18" s="330"/>
    </row>
    <row r="19" spans="1:12" ht="12.75" customHeight="1" x14ac:dyDescent="0.3">
      <c r="A19" s="128"/>
      <c r="B19" s="128"/>
      <c r="C19" s="128"/>
      <c r="D19" s="129"/>
      <c r="E19" s="130"/>
      <c r="F19" s="131"/>
      <c r="G19" s="159"/>
      <c r="H19" s="121" t="str">
        <f t="shared" si="0"/>
        <v/>
      </c>
      <c r="I19" s="131"/>
      <c r="J19" s="121" t="str">
        <f t="shared" si="1"/>
        <v/>
      </c>
      <c r="K19" s="333"/>
      <c r="L19" s="330"/>
    </row>
    <row r="20" spans="1:12" ht="12.75" customHeight="1" x14ac:dyDescent="0.3">
      <c r="A20" s="128"/>
      <c r="B20" s="128"/>
      <c r="C20" s="128"/>
      <c r="D20" s="129"/>
      <c r="E20" s="130"/>
      <c r="F20" s="131"/>
      <c r="G20" s="132"/>
      <c r="H20" s="121" t="str">
        <f t="shared" si="0"/>
        <v/>
      </c>
      <c r="I20" s="131"/>
      <c r="J20" s="121" t="str">
        <f t="shared" si="1"/>
        <v/>
      </c>
      <c r="K20" s="333"/>
      <c r="L20" s="330"/>
    </row>
    <row r="21" spans="1:12" ht="12.75" customHeight="1" x14ac:dyDescent="0.3">
      <c r="A21" s="128"/>
      <c r="B21" s="128"/>
      <c r="C21" s="128"/>
      <c r="D21" s="129"/>
      <c r="E21" s="130"/>
      <c r="F21" s="131"/>
      <c r="G21" s="132"/>
      <c r="H21" s="121" t="str">
        <f t="shared" si="0"/>
        <v/>
      </c>
      <c r="I21" s="131"/>
      <c r="J21" s="121" t="str">
        <f t="shared" si="1"/>
        <v/>
      </c>
      <c r="K21" s="333"/>
      <c r="L21" s="330"/>
    </row>
    <row r="22" spans="1:12" ht="12.75" customHeight="1" x14ac:dyDescent="0.3">
      <c r="A22" s="128"/>
      <c r="B22" s="128"/>
      <c r="C22" s="128"/>
      <c r="D22" s="129"/>
      <c r="E22" s="130"/>
      <c r="F22" s="131"/>
      <c r="G22" s="132"/>
      <c r="H22" s="121" t="str">
        <f t="shared" si="0"/>
        <v/>
      </c>
      <c r="I22" s="131"/>
      <c r="J22" s="121" t="str">
        <f t="shared" si="1"/>
        <v/>
      </c>
      <c r="K22" s="333"/>
      <c r="L22" s="330"/>
    </row>
    <row r="23" spans="1:12" ht="12.75" customHeight="1" x14ac:dyDescent="0.3">
      <c r="A23" s="129"/>
      <c r="B23" s="129"/>
      <c r="C23" s="129"/>
      <c r="D23" s="129"/>
      <c r="E23" s="130"/>
      <c r="F23" s="131"/>
      <c r="G23" s="132"/>
      <c r="H23" s="121" t="str">
        <f t="shared" si="0"/>
        <v/>
      </c>
      <c r="I23" s="131"/>
      <c r="J23" s="121" t="str">
        <f t="shared" si="1"/>
        <v/>
      </c>
      <c r="K23" s="333"/>
      <c r="L23" s="330"/>
    </row>
    <row r="24" spans="1:12" ht="12.75" customHeight="1" x14ac:dyDescent="0.3">
      <c r="A24" s="129"/>
      <c r="B24" s="129"/>
      <c r="C24" s="129"/>
      <c r="D24" s="129"/>
      <c r="E24" s="130"/>
      <c r="F24" s="131"/>
      <c r="G24" s="132"/>
      <c r="H24" s="121" t="str">
        <f t="shared" si="0"/>
        <v/>
      </c>
      <c r="I24" s="131"/>
      <c r="J24" s="121" t="str">
        <f t="shared" si="1"/>
        <v/>
      </c>
      <c r="K24" s="333"/>
      <c r="L24" s="330"/>
    </row>
    <row r="25" spans="1:12" ht="12.75" customHeight="1" x14ac:dyDescent="0.3">
      <c r="A25" s="129"/>
      <c r="B25" s="129"/>
      <c r="C25" s="129"/>
      <c r="D25" s="129"/>
      <c r="E25" s="130"/>
      <c r="F25" s="131"/>
      <c r="G25" s="132"/>
      <c r="H25" s="121" t="str">
        <f t="shared" si="0"/>
        <v/>
      </c>
      <c r="I25" s="131"/>
      <c r="J25" s="121" t="str">
        <f t="shared" si="1"/>
        <v/>
      </c>
      <c r="K25" s="333"/>
      <c r="L25" s="330"/>
    </row>
    <row r="26" spans="1:12" ht="12.75" customHeight="1" x14ac:dyDescent="0.3">
      <c r="A26" s="129"/>
      <c r="B26" s="129"/>
      <c r="C26" s="129"/>
      <c r="D26" s="129"/>
      <c r="E26" s="130"/>
      <c r="F26" s="131"/>
      <c r="G26" s="132"/>
      <c r="H26" s="121" t="str">
        <f t="shared" si="0"/>
        <v/>
      </c>
      <c r="I26" s="131"/>
      <c r="J26" s="121" t="str">
        <f t="shared" si="1"/>
        <v/>
      </c>
      <c r="K26" s="333"/>
      <c r="L26" s="330"/>
    </row>
    <row r="27" spans="1:12" ht="12.75" customHeight="1" x14ac:dyDescent="0.3">
      <c r="A27" s="129"/>
      <c r="B27" s="129"/>
      <c r="C27" s="129"/>
      <c r="D27" s="129"/>
      <c r="E27" s="130"/>
      <c r="F27" s="131"/>
      <c r="G27" s="132"/>
      <c r="H27" s="121" t="str">
        <f t="shared" si="0"/>
        <v/>
      </c>
      <c r="I27" s="131"/>
      <c r="J27" s="121" t="str">
        <f t="shared" si="1"/>
        <v/>
      </c>
      <c r="K27" s="333"/>
      <c r="L27" s="330"/>
    </row>
    <row r="28" spans="1:12" ht="12.75" customHeight="1" x14ac:dyDescent="0.3">
      <c r="A28" s="129"/>
      <c r="B28" s="129"/>
      <c r="C28" s="129"/>
      <c r="D28" s="129"/>
      <c r="E28" s="130"/>
      <c r="F28" s="131"/>
      <c r="G28" s="132"/>
      <c r="H28" s="121" t="str">
        <f t="shared" si="0"/>
        <v/>
      </c>
      <c r="I28" s="131"/>
      <c r="J28" s="121" t="str">
        <f t="shared" si="1"/>
        <v/>
      </c>
      <c r="K28" s="333"/>
      <c r="L28" s="330"/>
    </row>
    <row r="29" spans="1:12" ht="12.75" customHeight="1" x14ac:dyDescent="0.3">
      <c r="A29" s="129"/>
      <c r="B29" s="129"/>
      <c r="C29" s="129"/>
      <c r="D29" s="129"/>
      <c r="E29" s="130"/>
      <c r="F29" s="131"/>
      <c r="G29" s="132"/>
      <c r="H29" s="121" t="str">
        <f t="shared" si="0"/>
        <v/>
      </c>
      <c r="I29" s="131"/>
      <c r="J29" s="121" t="str">
        <f t="shared" si="1"/>
        <v/>
      </c>
      <c r="K29" s="333"/>
      <c r="L29" s="330"/>
    </row>
    <row r="30" spans="1:12" ht="12.75" customHeight="1" x14ac:dyDescent="0.3">
      <c r="A30" s="129"/>
      <c r="B30" s="129"/>
      <c r="C30" s="129"/>
      <c r="D30" s="129"/>
      <c r="E30" s="134"/>
      <c r="F30" s="131"/>
      <c r="G30" s="132"/>
      <c r="H30" s="121" t="str">
        <f t="shared" si="0"/>
        <v/>
      </c>
      <c r="I30" s="131"/>
      <c r="J30" s="121" t="str">
        <f t="shared" si="1"/>
        <v/>
      </c>
      <c r="K30" s="333"/>
      <c r="L30" s="330"/>
    </row>
    <row r="31" spans="1:12" ht="12.75" customHeight="1" x14ac:dyDescent="0.3">
      <c r="A31" s="129"/>
      <c r="B31" s="129"/>
      <c r="C31" s="129"/>
      <c r="D31" s="129"/>
      <c r="E31" s="135"/>
      <c r="F31" s="131"/>
      <c r="G31" s="132"/>
      <c r="H31" s="121" t="str">
        <f t="shared" si="0"/>
        <v/>
      </c>
      <c r="I31" s="131"/>
      <c r="J31" s="121" t="str">
        <f t="shared" si="1"/>
        <v/>
      </c>
      <c r="K31" s="333"/>
      <c r="L31" s="330"/>
    </row>
    <row r="32" spans="1:12" ht="12.75" customHeight="1" x14ac:dyDescent="0.3">
      <c r="A32" s="129"/>
      <c r="B32" s="129"/>
      <c r="C32" s="129"/>
      <c r="D32" s="129"/>
      <c r="E32" s="136"/>
      <c r="F32" s="131"/>
      <c r="G32" s="132"/>
      <c r="H32" s="121" t="str">
        <f t="shared" si="0"/>
        <v/>
      </c>
      <c r="I32" s="131"/>
      <c r="J32" s="121" t="str">
        <f t="shared" si="1"/>
        <v/>
      </c>
      <c r="K32" s="333"/>
      <c r="L32" s="330"/>
    </row>
    <row r="33" spans="1:12" x14ac:dyDescent="0.3">
      <c r="A33" s="129"/>
      <c r="B33" s="129"/>
      <c r="C33" s="129"/>
      <c r="D33" s="129"/>
      <c r="E33" s="137"/>
      <c r="F33" s="131"/>
      <c r="G33" s="132"/>
      <c r="H33" s="121" t="str">
        <f t="shared" si="0"/>
        <v/>
      </c>
      <c r="I33" s="131"/>
      <c r="J33" s="121" t="str">
        <f t="shared" si="1"/>
        <v/>
      </c>
      <c r="K33" s="333"/>
      <c r="L33" s="330"/>
    </row>
    <row r="34" spans="1:12" x14ac:dyDescent="0.3">
      <c r="A34" s="129"/>
      <c r="B34" s="129"/>
      <c r="C34" s="129"/>
      <c r="D34" s="129"/>
      <c r="E34" s="137"/>
      <c r="F34" s="131"/>
      <c r="G34" s="132"/>
      <c r="H34" s="121" t="str">
        <f t="shared" si="0"/>
        <v/>
      </c>
      <c r="I34" s="131"/>
      <c r="J34" s="121" t="str">
        <f t="shared" si="1"/>
        <v/>
      </c>
      <c r="K34" s="333"/>
      <c r="L34" s="330"/>
    </row>
    <row r="35" spans="1:12" x14ac:dyDescent="0.3">
      <c r="A35" s="129"/>
      <c r="B35" s="129"/>
      <c r="C35" s="129"/>
      <c r="D35" s="129"/>
      <c r="E35" s="138"/>
      <c r="F35" s="131"/>
      <c r="G35" s="132"/>
      <c r="H35" s="121" t="str">
        <f t="shared" si="0"/>
        <v/>
      </c>
      <c r="I35" s="131"/>
      <c r="J35" s="121" t="str">
        <f t="shared" si="1"/>
        <v/>
      </c>
      <c r="K35" s="333"/>
      <c r="L35" s="330"/>
    </row>
    <row r="36" spans="1:12" ht="14.4" thickBot="1" x14ac:dyDescent="0.35">
      <c r="A36" s="129"/>
      <c r="B36" s="129"/>
      <c r="C36" s="129"/>
      <c r="D36" s="129"/>
      <c r="E36" s="148"/>
      <c r="F36" s="149"/>
      <c r="G36" s="150"/>
      <c r="H36" s="151" t="str">
        <f>IFERROR(#REF!/F36,"")</f>
        <v/>
      </c>
      <c r="I36" s="149"/>
      <c r="J36" s="151" t="str">
        <f t="shared" ref="J36" si="2">IFERROR(I36*H36,"")</f>
        <v/>
      </c>
      <c r="K36" s="333"/>
      <c r="L36" s="330"/>
    </row>
    <row r="37" spans="1:12" ht="15" thickBot="1" x14ac:dyDescent="0.35">
      <c r="E37" s="144" t="s">
        <v>112</v>
      </c>
      <c r="F37" s="145"/>
      <c r="G37" s="145"/>
      <c r="H37" s="145"/>
      <c r="I37" s="145"/>
      <c r="J37" s="141">
        <f>SUM(J11:J36)</f>
        <v>0</v>
      </c>
      <c r="K37" s="333"/>
      <c r="L37" s="330"/>
    </row>
    <row r="38" spans="1:12" ht="15" thickBot="1" x14ac:dyDescent="0.35">
      <c r="E38" s="152"/>
      <c r="F38" s="153"/>
      <c r="G38" s="153"/>
      <c r="H38" s="153"/>
      <c r="I38" s="153"/>
      <c r="J38" s="154"/>
      <c r="K38" s="334"/>
      <c r="L38" s="7"/>
    </row>
    <row r="39" spans="1:12" ht="15" thickBot="1" x14ac:dyDescent="0.35">
      <c r="E39" s="144" t="s">
        <v>111</v>
      </c>
      <c r="F39" s="146"/>
      <c r="G39" s="146"/>
      <c r="H39" s="140">
        <f>Salaries!T62</f>
        <v>0</v>
      </c>
      <c r="I39" s="139">
        <v>0</v>
      </c>
      <c r="J39" s="142">
        <f>I39*H39</f>
        <v>0</v>
      </c>
      <c r="K39" s="335"/>
      <c r="L39" s="7"/>
    </row>
    <row r="40" spans="1:12" ht="15" thickBot="1" x14ac:dyDescent="0.35">
      <c r="E40" s="152"/>
      <c r="F40" s="153"/>
      <c r="G40" s="153"/>
      <c r="H40" s="153"/>
      <c r="I40" s="153"/>
      <c r="J40" s="154"/>
      <c r="K40" s="7"/>
      <c r="L40" s="7"/>
    </row>
    <row r="41" spans="1:12" ht="15" thickBot="1" x14ac:dyDescent="0.35">
      <c r="E41" s="144" t="s">
        <v>37</v>
      </c>
      <c r="F41" s="143">
        <f>OverheadMarkup!B16</f>
        <v>0</v>
      </c>
      <c r="G41" s="147"/>
      <c r="H41" s="145"/>
      <c r="I41" s="147"/>
      <c r="J41" s="142">
        <f>(J37+J39)*F41</f>
        <v>0</v>
      </c>
      <c r="K41" s="335"/>
      <c r="L41" s="7"/>
    </row>
    <row r="42" spans="1:12" ht="15" thickBot="1" x14ac:dyDescent="0.35">
      <c r="E42" s="6"/>
      <c r="F42" s="7"/>
      <c r="G42" s="7"/>
      <c r="H42" s="8"/>
      <c r="I42" s="38"/>
      <c r="J42" s="8"/>
      <c r="K42" s="7"/>
      <c r="L42" s="7"/>
    </row>
    <row r="43" spans="1:12" ht="14.4" thickBot="1" x14ac:dyDescent="0.35">
      <c r="E43" s="336" t="s">
        <v>49</v>
      </c>
      <c r="F43" s="337"/>
      <c r="G43" s="338"/>
      <c r="H43" s="339">
        <f>J37+J39+J41</f>
        <v>0</v>
      </c>
      <c r="I43" s="330"/>
      <c r="J43" s="330"/>
      <c r="K43" s="330"/>
      <c r="L43" s="330"/>
    </row>
    <row r="44" spans="1:12" x14ac:dyDescent="0.3">
      <c r="E44" s="340" t="s">
        <v>24</v>
      </c>
      <c r="F44" s="341"/>
      <c r="G44" s="342"/>
      <c r="H44" s="343">
        <v>0</v>
      </c>
      <c r="I44" s="330"/>
      <c r="J44" s="330"/>
      <c r="K44" s="330"/>
      <c r="L44" s="330"/>
    </row>
    <row r="45" spans="1:12" x14ac:dyDescent="0.3">
      <c r="E45" s="340" t="s">
        <v>52</v>
      </c>
      <c r="F45" s="341"/>
      <c r="G45" s="342"/>
      <c r="H45" s="344">
        <f>H44*I39</f>
        <v>0</v>
      </c>
      <c r="I45" s="330"/>
      <c r="J45" s="7"/>
      <c r="K45" s="330"/>
      <c r="L45" s="330"/>
    </row>
    <row r="46" spans="1:12" x14ac:dyDescent="0.3">
      <c r="E46" s="340" t="s">
        <v>53</v>
      </c>
      <c r="F46" s="341"/>
      <c r="G46" s="342"/>
      <c r="H46" s="345">
        <f>H44*J37</f>
        <v>0</v>
      </c>
      <c r="I46" s="330"/>
      <c r="J46" s="7"/>
      <c r="K46" s="330"/>
      <c r="L46" s="346"/>
    </row>
    <row r="47" spans="1:12" x14ac:dyDescent="0.3">
      <c r="E47" s="347" t="s">
        <v>54</v>
      </c>
      <c r="F47" s="348"/>
      <c r="G47" s="349"/>
      <c r="H47" s="350">
        <f>H45*H39</f>
        <v>0</v>
      </c>
      <c r="I47" s="330"/>
      <c r="J47" s="7"/>
      <c r="K47" s="330"/>
      <c r="L47" s="330"/>
    </row>
    <row r="48" spans="1:12" ht="14.4" thickBot="1" x14ac:dyDescent="0.35">
      <c r="E48" s="351" t="s">
        <v>56</v>
      </c>
      <c r="F48" s="352"/>
      <c r="G48" s="353"/>
      <c r="H48" s="354">
        <f>H44*J41</f>
        <v>0</v>
      </c>
      <c r="I48" s="330"/>
      <c r="J48" s="7"/>
      <c r="K48" s="330"/>
      <c r="L48" s="330"/>
    </row>
    <row r="49" spans="1:13" ht="14.4" thickBot="1" x14ac:dyDescent="0.35">
      <c r="F49" s="355" t="s">
        <v>57</v>
      </c>
      <c r="G49" s="356"/>
      <c r="H49" s="357">
        <f>H48+H47+H46</f>
        <v>0</v>
      </c>
      <c r="I49" s="330"/>
      <c r="J49" s="7"/>
      <c r="K49" s="330"/>
      <c r="L49" s="330"/>
    </row>
    <row r="50" spans="1:13" ht="14.4" thickBot="1" x14ac:dyDescent="0.35">
      <c r="E50" s="330"/>
      <c r="F50" s="330"/>
      <c r="G50" s="330"/>
      <c r="H50" s="330"/>
      <c r="I50" s="330"/>
      <c r="J50" s="330"/>
      <c r="K50" s="330"/>
      <c r="L50" s="330"/>
    </row>
    <row r="51" spans="1:13" ht="15" thickBot="1" x14ac:dyDescent="0.35">
      <c r="A51" s="533" t="s">
        <v>113</v>
      </c>
      <c r="B51" s="534"/>
      <c r="C51" s="534"/>
      <c r="D51" s="534"/>
      <c r="E51" s="535"/>
      <c r="F51" s="330"/>
      <c r="G51" s="330"/>
      <c r="H51" s="330"/>
      <c r="I51" s="330"/>
      <c r="J51" s="330"/>
      <c r="K51" s="330"/>
      <c r="L51" s="330"/>
    </row>
    <row r="52" spans="1:13" ht="14.4" thickBot="1" x14ac:dyDescent="0.35">
      <c r="E52" s="330"/>
      <c r="F52" s="330"/>
      <c r="G52" s="330"/>
      <c r="H52" s="330"/>
      <c r="I52" s="330"/>
      <c r="J52" s="330"/>
      <c r="K52" s="330"/>
      <c r="L52" s="330"/>
    </row>
    <row r="53" spans="1:13" ht="14.4" thickBot="1" x14ac:dyDescent="0.35">
      <c r="A53" s="33" t="s">
        <v>45</v>
      </c>
      <c r="B53" s="33" t="s">
        <v>44</v>
      </c>
      <c r="C53" s="33" t="s">
        <v>26</v>
      </c>
      <c r="D53" s="33" t="s">
        <v>38</v>
      </c>
      <c r="E53" s="34" t="s">
        <v>21</v>
      </c>
      <c r="F53" s="34" t="s">
        <v>43</v>
      </c>
      <c r="G53" s="34" t="s">
        <v>39</v>
      </c>
      <c r="H53" s="34" t="s">
        <v>40</v>
      </c>
      <c r="I53" s="36" t="s">
        <v>41</v>
      </c>
      <c r="J53" s="36" t="s">
        <v>42</v>
      </c>
      <c r="K53" s="36" t="s">
        <v>33</v>
      </c>
      <c r="L53" s="330"/>
    </row>
    <row r="54" spans="1:13" x14ac:dyDescent="0.3">
      <c r="A54" s="123"/>
      <c r="B54" s="123"/>
      <c r="C54" s="123"/>
      <c r="D54" s="123"/>
      <c r="E54" s="125"/>
      <c r="F54" s="158"/>
      <c r="G54" s="158"/>
      <c r="H54" s="160" t="str">
        <f>IFERROR(G54/F54,"")</f>
        <v/>
      </c>
      <c r="I54" s="158"/>
      <c r="J54" s="160" t="str">
        <f>IFERROR(I54*H54,"")</f>
        <v/>
      </c>
      <c r="K54" s="331"/>
      <c r="L54" s="330"/>
    </row>
    <row r="55" spans="1:13" x14ac:dyDescent="0.3">
      <c r="A55" s="128"/>
      <c r="B55" s="128"/>
      <c r="C55" s="128"/>
      <c r="D55" s="128"/>
      <c r="E55" s="130"/>
      <c r="F55" s="159"/>
      <c r="G55" s="159"/>
      <c r="H55" s="161" t="str">
        <f t="shared" ref="H55:H79" si="3">IFERROR(G55/F55,"")</f>
        <v/>
      </c>
      <c r="I55" s="159"/>
      <c r="J55" s="161" t="str">
        <f t="shared" ref="J55:J79" si="4">IFERROR(I55*H55,"")</f>
        <v/>
      </c>
      <c r="K55" s="122"/>
      <c r="L55" s="332"/>
    </row>
    <row r="56" spans="1:13" x14ac:dyDescent="0.3">
      <c r="A56" s="128"/>
      <c r="B56" s="128"/>
      <c r="C56" s="128"/>
      <c r="D56" s="128"/>
      <c r="E56" s="133"/>
      <c r="F56" s="159"/>
      <c r="G56" s="159"/>
      <c r="H56" s="161" t="str">
        <f t="shared" si="3"/>
        <v/>
      </c>
      <c r="I56" s="159"/>
      <c r="J56" s="161" t="str">
        <f t="shared" si="4"/>
        <v/>
      </c>
      <c r="K56" s="333"/>
      <c r="L56" s="330"/>
    </row>
    <row r="57" spans="1:13" x14ac:dyDescent="0.3">
      <c r="A57" s="128"/>
      <c r="B57" s="128"/>
      <c r="C57" s="128"/>
      <c r="D57" s="128"/>
      <c r="E57" s="130"/>
      <c r="F57" s="159"/>
      <c r="G57" s="159"/>
      <c r="H57" s="161" t="str">
        <f t="shared" si="3"/>
        <v/>
      </c>
      <c r="I57" s="159"/>
      <c r="J57" s="161" t="str">
        <f t="shared" si="4"/>
        <v/>
      </c>
      <c r="K57" s="333"/>
      <c r="L57" s="330"/>
    </row>
    <row r="58" spans="1:13" x14ac:dyDescent="0.3">
      <c r="A58" s="128"/>
      <c r="B58" s="128"/>
      <c r="C58" s="128"/>
      <c r="D58" s="128"/>
      <c r="E58" s="130"/>
      <c r="F58" s="159"/>
      <c r="G58" s="159"/>
      <c r="H58" s="161" t="str">
        <f t="shared" si="3"/>
        <v/>
      </c>
      <c r="I58" s="159"/>
      <c r="J58" s="161" t="str">
        <f t="shared" si="4"/>
        <v/>
      </c>
      <c r="K58" s="333"/>
      <c r="L58" s="330"/>
    </row>
    <row r="59" spans="1:13" x14ac:dyDescent="0.3">
      <c r="A59" s="129"/>
      <c r="B59" s="129"/>
      <c r="C59" s="129"/>
      <c r="D59" s="129"/>
      <c r="E59" s="130"/>
      <c r="F59" s="131"/>
      <c r="G59" s="131"/>
      <c r="H59" s="161" t="str">
        <f t="shared" si="3"/>
        <v/>
      </c>
      <c r="I59" s="131"/>
      <c r="J59" s="161" t="str">
        <f t="shared" si="4"/>
        <v/>
      </c>
      <c r="K59" s="333"/>
      <c r="L59" s="330"/>
    </row>
    <row r="60" spans="1:13" x14ac:dyDescent="0.3">
      <c r="A60" s="129"/>
      <c r="B60" s="129"/>
      <c r="C60" s="129"/>
      <c r="D60" s="129"/>
      <c r="E60" s="130"/>
      <c r="F60" s="131"/>
      <c r="G60" s="131"/>
      <c r="H60" s="161" t="str">
        <f t="shared" si="3"/>
        <v/>
      </c>
      <c r="I60" s="131"/>
      <c r="J60" s="161" t="str">
        <f t="shared" si="4"/>
        <v/>
      </c>
      <c r="K60" s="333"/>
      <c r="L60" s="330"/>
      <c r="M60" s="37"/>
    </row>
    <row r="61" spans="1:13" x14ac:dyDescent="0.3">
      <c r="A61" s="129"/>
      <c r="B61" s="129"/>
      <c r="C61" s="129"/>
      <c r="D61" s="129"/>
      <c r="E61" s="130"/>
      <c r="F61" s="131"/>
      <c r="G61" s="131"/>
      <c r="H61" s="161" t="str">
        <f t="shared" si="3"/>
        <v/>
      </c>
      <c r="I61" s="131"/>
      <c r="J61" s="161" t="str">
        <f t="shared" si="4"/>
        <v/>
      </c>
      <c r="K61" s="333"/>
      <c r="L61" s="330"/>
    </row>
    <row r="62" spans="1:13" x14ac:dyDescent="0.3">
      <c r="A62" s="129"/>
      <c r="B62" s="129"/>
      <c r="C62" s="129"/>
      <c r="D62" s="129"/>
      <c r="E62" s="130"/>
      <c r="F62" s="131"/>
      <c r="G62" s="131"/>
      <c r="H62" s="161" t="str">
        <f t="shared" si="3"/>
        <v/>
      </c>
      <c r="I62" s="131"/>
      <c r="J62" s="161" t="str">
        <f t="shared" si="4"/>
        <v/>
      </c>
      <c r="K62" s="333"/>
      <c r="L62" s="330"/>
    </row>
    <row r="63" spans="1:13" x14ac:dyDescent="0.3">
      <c r="A63" s="129"/>
      <c r="B63" s="129"/>
      <c r="C63" s="129"/>
      <c r="D63" s="129"/>
      <c r="E63" s="130"/>
      <c r="F63" s="131"/>
      <c r="G63" s="131"/>
      <c r="H63" s="161" t="str">
        <f t="shared" si="3"/>
        <v/>
      </c>
      <c r="I63" s="131"/>
      <c r="J63" s="161" t="str">
        <f t="shared" si="4"/>
        <v/>
      </c>
      <c r="K63" s="333"/>
      <c r="L63" s="330"/>
    </row>
    <row r="64" spans="1:13" x14ac:dyDescent="0.3">
      <c r="A64" s="129"/>
      <c r="B64" s="129"/>
      <c r="C64" s="129"/>
      <c r="D64" s="129"/>
      <c r="E64" s="130"/>
      <c r="F64" s="131"/>
      <c r="G64" s="131"/>
      <c r="H64" s="161" t="str">
        <f t="shared" si="3"/>
        <v/>
      </c>
      <c r="I64" s="131"/>
      <c r="J64" s="161" t="str">
        <f t="shared" si="4"/>
        <v/>
      </c>
      <c r="K64" s="333"/>
      <c r="L64" s="330"/>
    </row>
    <row r="65" spans="1:12" x14ac:dyDescent="0.3">
      <c r="A65" s="129"/>
      <c r="B65" s="129"/>
      <c r="C65" s="129"/>
      <c r="D65" s="129"/>
      <c r="E65" s="130"/>
      <c r="F65" s="131"/>
      <c r="G65" s="131"/>
      <c r="H65" s="161" t="str">
        <f t="shared" si="3"/>
        <v/>
      </c>
      <c r="I65" s="131"/>
      <c r="J65" s="161" t="str">
        <f t="shared" si="4"/>
        <v/>
      </c>
      <c r="K65" s="333"/>
      <c r="L65" s="330"/>
    </row>
    <row r="66" spans="1:12" x14ac:dyDescent="0.3">
      <c r="A66" s="129"/>
      <c r="B66" s="129"/>
      <c r="C66" s="129"/>
      <c r="D66" s="129"/>
      <c r="E66" s="130"/>
      <c r="F66" s="131"/>
      <c r="G66" s="131"/>
      <c r="H66" s="161" t="str">
        <f t="shared" si="3"/>
        <v/>
      </c>
      <c r="I66" s="131"/>
      <c r="J66" s="161" t="str">
        <f t="shared" si="4"/>
        <v/>
      </c>
      <c r="K66" s="333"/>
      <c r="L66" s="330"/>
    </row>
    <row r="67" spans="1:12" x14ac:dyDescent="0.3">
      <c r="A67" s="129"/>
      <c r="B67" s="129"/>
      <c r="C67" s="129"/>
      <c r="D67" s="129"/>
      <c r="E67" s="130"/>
      <c r="F67" s="131"/>
      <c r="G67" s="131"/>
      <c r="H67" s="161"/>
      <c r="I67" s="131"/>
      <c r="J67" s="161"/>
      <c r="K67" s="333"/>
      <c r="L67" s="330"/>
    </row>
    <row r="68" spans="1:12" x14ac:dyDescent="0.3">
      <c r="A68" s="129"/>
      <c r="B68" s="129"/>
      <c r="C68" s="129"/>
      <c r="D68" s="129"/>
      <c r="E68" s="130"/>
      <c r="F68" s="131"/>
      <c r="G68" s="131"/>
      <c r="H68" s="161" t="str">
        <f t="shared" si="3"/>
        <v/>
      </c>
      <c r="I68" s="131"/>
      <c r="J68" s="161" t="str">
        <f t="shared" si="4"/>
        <v/>
      </c>
      <c r="K68" s="333"/>
      <c r="L68" s="330"/>
    </row>
    <row r="69" spans="1:12" hidden="1" x14ac:dyDescent="0.3">
      <c r="A69" s="129"/>
      <c r="B69" s="129"/>
      <c r="C69" s="129"/>
      <c r="D69" s="129"/>
      <c r="E69" s="130"/>
      <c r="F69" s="131"/>
      <c r="G69" s="131"/>
      <c r="H69" s="161" t="str">
        <f t="shared" si="3"/>
        <v/>
      </c>
      <c r="I69" s="131"/>
      <c r="J69" s="161" t="str">
        <f t="shared" si="4"/>
        <v/>
      </c>
      <c r="K69" s="333"/>
      <c r="L69" s="330"/>
    </row>
    <row r="70" spans="1:12" hidden="1" x14ac:dyDescent="0.3">
      <c r="A70" s="129"/>
      <c r="B70" s="129"/>
      <c r="C70" s="129"/>
      <c r="D70" s="129"/>
      <c r="E70" s="130"/>
      <c r="F70" s="131"/>
      <c r="G70" s="131"/>
      <c r="H70" s="161" t="str">
        <f t="shared" si="3"/>
        <v/>
      </c>
      <c r="I70" s="131"/>
      <c r="J70" s="161" t="str">
        <f t="shared" si="4"/>
        <v/>
      </c>
      <c r="K70" s="333"/>
      <c r="L70" s="330"/>
    </row>
    <row r="71" spans="1:12" hidden="1" x14ac:dyDescent="0.3">
      <c r="A71" s="129"/>
      <c r="B71" s="129"/>
      <c r="C71" s="129"/>
      <c r="D71" s="129"/>
      <c r="E71" s="130"/>
      <c r="F71" s="131"/>
      <c r="G71" s="131"/>
      <c r="H71" s="161" t="str">
        <f t="shared" si="3"/>
        <v/>
      </c>
      <c r="I71" s="131"/>
      <c r="J71" s="161" t="str">
        <f t="shared" si="4"/>
        <v/>
      </c>
      <c r="K71" s="333"/>
      <c r="L71" s="330"/>
    </row>
    <row r="72" spans="1:12" hidden="1" x14ac:dyDescent="0.3">
      <c r="A72" s="129"/>
      <c r="B72" s="129"/>
      <c r="C72" s="129"/>
      <c r="D72" s="129"/>
      <c r="E72" s="130"/>
      <c r="F72" s="131"/>
      <c r="G72" s="131"/>
      <c r="H72" s="161" t="str">
        <f t="shared" si="3"/>
        <v/>
      </c>
      <c r="I72" s="131"/>
      <c r="J72" s="161" t="str">
        <f t="shared" si="4"/>
        <v/>
      </c>
      <c r="K72" s="333"/>
      <c r="L72" s="330"/>
    </row>
    <row r="73" spans="1:12" hidden="1" x14ac:dyDescent="0.3">
      <c r="A73" s="129"/>
      <c r="B73" s="129"/>
      <c r="C73" s="129"/>
      <c r="D73" s="129"/>
      <c r="E73" s="134"/>
      <c r="F73" s="131"/>
      <c r="G73" s="131"/>
      <c r="H73" s="161" t="str">
        <f t="shared" si="3"/>
        <v/>
      </c>
      <c r="I73" s="131"/>
      <c r="J73" s="161" t="str">
        <f t="shared" si="4"/>
        <v/>
      </c>
      <c r="K73" s="333"/>
      <c r="L73" s="330"/>
    </row>
    <row r="74" spans="1:12" hidden="1" x14ac:dyDescent="0.3">
      <c r="A74" s="129"/>
      <c r="B74" s="129"/>
      <c r="C74" s="129"/>
      <c r="D74" s="129"/>
      <c r="E74" s="135"/>
      <c r="F74" s="131"/>
      <c r="G74" s="131"/>
      <c r="H74" s="161" t="str">
        <f t="shared" si="3"/>
        <v/>
      </c>
      <c r="I74" s="131"/>
      <c r="J74" s="161" t="str">
        <f t="shared" si="4"/>
        <v/>
      </c>
      <c r="K74" s="333"/>
      <c r="L74" s="330"/>
    </row>
    <row r="75" spans="1:12" hidden="1" x14ac:dyDescent="0.3">
      <c r="A75" s="129"/>
      <c r="B75" s="129"/>
      <c r="C75" s="129"/>
      <c r="D75" s="129"/>
      <c r="E75" s="136"/>
      <c r="F75" s="131"/>
      <c r="G75" s="131"/>
      <c r="H75" s="161" t="str">
        <f t="shared" si="3"/>
        <v/>
      </c>
      <c r="I75" s="131"/>
      <c r="J75" s="161" t="str">
        <f t="shared" si="4"/>
        <v/>
      </c>
      <c r="K75" s="333"/>
      <c r="L75" s="330"/>
    </row>
    <row r="76" spans="1:12" hidden="1" x14ac:dyDescent="0.3">
      <c r="A76" s="129"/>
      <c r="B76" s="129"/>
      <c r="C76" s="129"/>
      <c r="D76" s="129"/>
      <c r="E76" s="137"/>
      <c r="F76" s="131"/>
      <c r="G76" s="131"/>
      <c r="H76" s="161" t="str">
        <f t="shared" si="3"/>
        <v/>
      </c>
      <c r="I76" s="131"/>
      <c r="J76" s="161" t="str">
        <f t="shared" si="4"/>
        <v/>
      </c>
      <c r="K76" s="333"/>
      <c r="L76" s="330"/>
    </row>
    <row r="77" spans="1:12" hidden="1" x14ac:dyDescent="0.3">
      <c r="A77" s="129"/>
      <c r="B77" s="129"/>
      <c r="C77" s="129"/>
      <c r="D77" s="129"/>
      <c r="E77" s="137"/>
      <c r="F77" s="131"/>
      <c r="G77" s="131"/>
      <c r="H77" s="161" t="str">
        <f t="shared" si="3"/>
        <v/>
      </c>
      <c r="I77" s="131"/>
      <c r="J77" s="161" t="str">
        <f t="shared" si="4"/>
        <v/>
      </c>
      <c r="K77" s="333"/>
      <c r="L77" s="330"/>
    </row>
    <row r="78" spans="1:12" x14ac:dyDescent="0.3">
      <c r="A78" s="129"/>
      <c r="B78" s="129"/>
      <c r="C78" s="129"/>
      <c r="D78" s="129"/>
      <c r="E78" s="138"/>
      <c r="F78" s="131"/>
      <c r="G78" s="131"/>
      <c r="H78" s="161" t="str">
        <f t="shared" si="3"/>
        <v/>
      </c>
      <c r="I78" s="131"/>
      <c r="J78" s="161" t="str">
        <f t="shared" si="4"/>
        <v/>
      </c>
      <c r="K78" s="333"/>
      <c r="L78" s="330"/>
    </row>
    <row r="79" spans="1:12" ht="14.4" thickBot="1" x14ac:dyDescent="0.35">
      <c r="A79" s="129"/>
      <c r="B79" s="129"/>
      <c r="C79" s="129"/>
      <c r="D79" s="129"/>
      <c r="E79" s="148"/>
      <c r="F79" s="149"/>
      <c r="G79" s="149"/>
      <c r="H79" s="161" t="str">
        <f t="shared" si="3"/>
        <v/>
      </c>
      <c r="I79" s="149"/>
      <c r="J79" s="161" t="str">
        <f t="shared" si="4"/>
        <v/>
      </c>
      <c r="K79" s="333"/>
      <c r="L79" s="330"/>
    </row>
    <row r="80" spans="1:12" ht="15" thickBot="1" x14ac:dyDescent="0.35">
      <c r="E80" s="144" t="s">
        <v>23</v>
      </c>
      <c r="F80" s="145"/>
      <c r="G80" s="145"/>
      <c r="H80" s="145"/>
      <c r="I80" s="145"/>
      <c r="J80" s="141">
        <f>SUM(J54:J79)</f>
        <v>0</v>
      </c>
      <c r="K80" s="333"/>
      <c r="L80" s="330"/>
    </row>
    <row r="81" spans="1:12" ht="15" thickBot="1" x14ac:dyDescent="0.35">
      <c r="E81" s="152"/>
      <c r="F81" s="153"/>
      <c r="G81" s="153"/>
      <c r="H81" s="153"/>
      <c r="I81" s="153"/>
      <c r="J81" s="154"/>
      <c r="K81" s="334"/>
      <c r="L81" s="7"/>
    </row>
    <row r="82" spans="1:12" ht="15" thickBot="1" x14ac:dyDescent="0.35">
      <c r="E82" s="144" t="s">
        <v>22</v>
      </c>
      <c r="F82" s="146"/>
      <c r="G82" s="146"/>
      <c r="H82" s="140">
        <f>Salaries!T62</f>
        <v>0</v>
      </c>
      <c r="I82" s="139">
        <v>0</v>
      </c>
      <c r="J82" s="142">
        <f>I82*H82</f>
        <v>0</v>
      </c>
      <c r="K82" s="335"/>
      <c r="L82" s="7"/>
    </row>
    <row r="83" spans="1:12" ht="15" thickBot="1" x14ac:dyDescent="0.35">
      <c r="C83" s="10"/>
      <c r="D83" s="10"/>
      <c r="E83" s="152"/>
      <c r="F83" s="153"/>
      <c r="G83" s="153"/>
      <c r="H83" s="153"/>
      <c r="I83" s="153"/>
      <c r="J83" s="155"/>
      <c r="K83" s="7"/>
      <c r="L83" s="7"/>
    </row>
    <row r="84" spans="1:12" ht="15" thickBot="1" x14ac:dyDescent="0.35">
      <c r="E84" s="144" t="s">
        <v>37</v>
      </c>
      <c r="F84" s="162">
        <f>OverheadMarkup!B16</f>
        <v>0</v>
      </c>
      <c r="G84" s="147"/>
      <c r="H84" s="145"/>
      <c r="I84" s="147"/>
      <c r="J84" s="142">
        <f>(J80+J82)*F84</f>
        <v>0</v>
      </c>
      <c r="K84" s="335"/>
      <c r="L84" s="7"/>
    </row>
    <row r="85" spans="1:12" ht="15" thickBot="1" x14ac:dyDescent="0.35">
      <c r="E85" s="6"/>
      <c r="F85" s="8"/>
      <c r="G85" s="7"/>
      <c r="H85" s="8"/>
      <c r="I85" s="8"/>
      <c r="J85" s="8"/>
      <c r="K85" s="7"/>
      <c r="L85" s="7"/>
    </row>
    <row r="86" spans="1:12" ht="14.4" thickBot="1" x14ac:dyDescent="0.35">
      <c r="E86" s="358" t="s">
        <v>49</v>
      </c>
      <c r="F86" s="359"/>
      <c r="G86" s="360"/>
      <c r="H86" s="361">
        <f>J80+J82+J84</f>
        <v>0</v>
      </c>
      <c r="I86" s="330"/>
      <c r="J86" s="330"/>
      <c r="K86" s="330"/>
      <c r="L86" s="330"/>
    </row>
    <row r="87" spans="1:12" x14ac:dyDescent="0.3">
      <c r="E87" s="340" t="s">
        <v>24</v>
      </c>
      <c r="F87" s="341"/>
      <c r="G87" s="362"/>
      <c r="H87" s="363">
        <v>0</v>
      </c>
      <c r="I87" s="330"/>
      <c r="J87" s="330"/>
      <c r="K87" s="330"/>
      <c r="L87" s="330"/>
    </row>
    <row r="88" spans="1:12" x14ac:dyDescent="0.3">
      <c r="E88" s="340" t="s">
        <v>52</v>
      </c>
      <c r="F88" s="341"/>
      <c r="G88" s="362"/>
      <c r="H88" s="364">
        <f>H87*I82</f>
        <v>0</v>
      </c>
      <c r="I88" s="330"/>
      <c r="J88" s="330"/>
      <c r="K88" s="330"/>
      <c r="L88" s="330"/>
    </row>
    <row r="89" spans="1:12" x14ac:dyDescent="0.3">
      <c r="E89" s="340" t="s">
        <v>53</v>
      </c>
      <c r="F89" s="341"/>
      <c r="G89" s="362"/>
      <c r="H89" s="365">
        <f>H87*J80</f>
        <v>0</v>
      </c>
      <c r="I89" s="330"/>
      <c r="J89" s="330"/>
      <c r="K89" s="330"/>
      <c r="L89" s="330"/>
    </row>
    <row r="90" spans="1:12" x14ac:dyDescent="0.3">
      <c r="E90" s="340" t="s">
        <v>54</v>
      </c>
      <c r="F90" s="341"/>
      <c r="G90" s="362"/>
      <c r="H90" s="345">
        <f>H88*H82</f>
        <v>0</v>
      </c>
      <c r="I90" s="330"/>
      <c r="J90" s="330"/>
      <c r="K90" s="330"/>
      <c r="L90" s="330"/>
    </row>
    <row r="91" spans="1:12" ht="14.4" thickBot="1" x14ac:dyDescent="0.35">
      <c r="E91" s="366" t="s">
        <v>56</v>
      </c>
      <c r="F91" s="367"/>
      <c r="G91" s="368"/>
      <c r="H91" s="369">
        <f>H87*J84</f>
        <v>0</v>
      </c>
      <c r="I91" s="330"/>
      <c r="J91" s="330"/>
      <c r="K91" s="330"/>
      <c r="L91" s="330"/>
    </row>
    <row r="92" spans="1:12" ht="14.4" thickBot="1" x14ac:dyDescent="0.35">
      <c r="F92" s="355" t="s">
        <v>57</v>
      </c>
      <c r="G92" s="356"/>
      <c r="H92" s="357">
        <f>H91+H90+H89</f>
        <v>0</v>
      </c>
      <c r="I92" s="330"/>
      <c r="J92" s="330"/>
      <c r="K92" s="330"/>
      <c r="L92" s="330"/>
    </row>
    <row r="93" spans="1:12" ht="14.4" thickBot="1" x14ac:dyDescent="0.35">
      <c r="F93" s="7"/>
      <c r="G93" s="7"/>
      <c r="H93" s="370"/>
      <c r="I93" s="330"/>
      <c r="J93" s="330"/>
      <c r="K93" s="330"/>
      <c r="L93" s="330"/>
    </row>
    <row r="94" spans="1:12" ht="15" thickBot="1" x14ac:dyDescent="0.35">
      <c r="A94" s="533"/>
      <c r="B94" s="534"/>
      <c r="C94" s="534"/>
      <c r="D94" s="534"/>
      <c r="E94" s="535"/>
      <c r="F94" s="330"/>
      <c r="G94" s="330"/>
      <c r="H94" s="330"/>
      <c r="I94" s="330"/>
      <c r="J94" s="330"/>
      <c r="K94" s="330"/>
      <c r="L94" s="330"/>
    </row>
    <row r="95" spans="1:12" ht="14.4" thickBot="1" x14ac:dyDescent="0.35">
      <c r="E95" s="330"/>
      <c r="F95" s="330"/>
      <c r="G95" s="330"/>
      <c r="H95" s="330"/>
      <c r="I95" s="330"/>
      <c r="J95" s="330"/>
      <c r="K95" s="330"/>
      <c r="L95" s="330"/>
    </row>
    <row r="96" spans="1:12" ht="14.4" thickBot="1" x14ac:dyDescent="0.35">
      <c r="A96" s="33" t="s">
        <v>45</v>
      </c>
      <c r="B96" s="33" t="s">
        <v>44</v>
      </c>
      <c r="C96" s="33" t="s">
        <v>26</v>
      </c>
      <c r="D96" s="33" t="s">
        <v>38</v>
      </c>
      <c r="E96" s="34" t="s">
        <v>21</v>
      </c>
      <c r="F96" s="34" t="s">
        <v>43</v>
      </c>
      <c r="G96" s="34" t="s">
        <v>39</v>
      </c>
      <c r="H96" s="34" t="s">
        <v>40</v>
      </c>
      <c r="I96" s="36" t="s">
        <v>41</v>
      </c>
      <c r="J96" s="36" t="s">
        <v>42</v>
      </c>
      <c r="K96" s="36" t="s">
        <v>33</v>
      </c>
      <c r="L96" s="330"/>
    </row>
    <row r="97" spans="1:12" x14ac:dyDescent="0.3">
      <c r="A97" s="123"/>
      <c r="B97" s="123"/>
      <c r="C97" s="123"/>
      <c r="D97" s="123"/>
      <c r="E97" s="125"/>
      <c r="F97" s="158"/>
      <c r="G97" s="158"/>
      <c r="H97" s="160" t="str">
        <f>IFERROR(G97/F97,"")</f>
        <v/>
      </c>
      <c r="I97" s="158"/>
      <c r="J97" s="160" t="str">
        <f>IFERROR(I97*H97,"")</f>
        <v/>
      </c>
      <c r="K97" s="331"/>
      <c r="L97" s="330"/>
    </row>
    <row r="98" spans="1:12" x14ac:dyDescent="0.3">
      <c r="A98" s="128"/>
      <c r="B98" s="128"/>
      <c r="C98" s="128"/>
      <c r="D98" s="128"/>
      <c r="E98" s="130"/>
      <c r="F98" s="159"/>
      <c r="G98" s="159"/>
      <c r="H98" s="161" t="str">
        <f t="shared" ref="H98:H115" si="5">IFERROR(G98/F98,"")</f>
        <v/>
      </c>
      <c r="I98" s="159"/>
      <c r="J98" s="161" t="str">
        <f t="shared" ref="J98:J115" si="6">IFERROR(I98*H98,"")</f>
        <v/>
      </c>
      <c r="K98" s="122"/>
      <c r="L98" s="332"/>
    </row>
    <row r="99" spans="1:12" x14ac:dyDescent="0.3">
      <c r="A99" s="128"/>
      <c r="B99" s="128"/>
      <c r="C99" s="128"/>
      <c r="D99" s="128"/>
      <c r="E99" s="133"/>
      <c r="F99" s="159"/>
      <c r="G99" s="159"/>
      <c r="H99" s="161" t="str">
        <f t="shared" si="5"/>
        <v/>
      </c>
      <c r="I99" s="159"/>
      <c r="J99" s="161" t="str">
        <f t="shared" si="6"/>
        <v/>
      </c>
      <c r="K99" s="333"/>
      <c r="L99" s="330"/>
    </row>
    <row r="100" spans="1:12" x14ac:dyDescent="0.3">
      <c r="A100" s="128"/>
      <c r="B100" s="128"/>
      <c r="C100" s="128"/>
      <c r="D100" s="128"/>
      <c r="E100" s="130"/>
      <c r="F100" s="159"/>
      <c r="G100" s="159"/>
      <c r="H100" s="161" t="str">
        <f t="shared" si="5"/>
        <v/>
      </c>
      <c r="I100" s="159"/>
      <c r="J100" s="161" t="str">
        <f t="shared" si="6"/>
        <v/>
      </c>
      <c r="K100" s="333"/>
      <c r="L100" s="330"/>
    </row>
    <row r="101" spans="1:12" x14ac:dyDescent="0.3">
      <c r="A101" s="128"/>
      <c r="B101" s="128"/>
      <c r="C101" s="128"/>
      <c r="D101" s="128"/>
      <c r="E101" s="130"/>
      <c r="F101" s="159"/>
      <c r="G101" s="159"/>
      <c r="H101" s="161" t="str">
        <f t="shared" si="5"/>
        <v/>
      </c>
      <c r="I101" s="159"/>
      <c r="J101" s="161" t="str">
        <f t="shared" si="6"/>
        <v/>
      </c>
      <c r="K101" s="333"/>
      <c r="L101" s="330"/>
    </row>
    <row r="102" spans="1:12" x14ac:dyDescent="0.3">
      <c r="A102" s="129"/>
      <c r="B102" s="129"/>
      <c r="C102" s="129"/>
      <c r="D102" s="129"/>
      <c r="E102" s="130"/>
      <c r="F102" s="131"/>
      <c r="G102" s="131"/>
      <c r="H102" s="161" t="str">
        <f t="shared" si="5"/>
        <v/>
      </c>
      <c r="I102" s="131"/>
      <c r="J102" s="161" t="str">
        <f t="shared" si="6"/>
        <v/>
      </c>
      <c r="K102" s="333"/>
      <c r="L102" s="330"/>
    </row>
    <row r="103" spans="1:12" x14ac:dyDescent="0.3">
      <c r="A103" s="129"/>
      <c r="B103" s="129"/>
      <c r="C103" s="129"/>
      <c r="D103" s="129"/>
      <c r="E103" s="130"/>
      <c r="F103" s="131"/>
      <c r="G103" s="131"/>
      <c r="H103" s="161" t="str">
        <f t="shared" si="5"/>
        <v/>
      </c>
      <c r="I103" s="131"/>
      <c r="J103" s="161" t="str">
        <f t="shared" si="6"/>
        <v/>
      </c>
      <c r="K103" s="333"/>
      <c r="L103" s="330"/>
    </row>
    <row r="104" spans="1:12" x14ac:dyDescent="0.3">
      <c r="A104" s="129"/>
      <c r="B104" s="129"/>
      <c r="C104" s="129"/>
      <c r="D104" s="129"/>
      <c r="E104" s="130"/>
      <c r="F104" s="131"/>
      <c r="G104" s="131"/>
      <c r="H104" s="161" t="str">
        <f t="shared" si="5"/>
        <v/>
      </c>
      <c r="I104" s="131"/>
      <c r="J104" s="161" t="str">
        <f t="shared" si="6"/>
        <v/>
      </c>
      <c r="K104" s="333"/>
      <c r="L104" s="330"/>
    </row>
    <row r="105" spans="1:12" x14ac:dyDescent="0.3">
      <c r="A105" s="129"/>
      <c r="B105" s="129"/>
      <c r="C105" s="129"/>
      <c r="D105" s="129"/>
      <c r="E105" s="130"/>
      <c r="F105" s="131"/>
      <c r="G105" s="131"/>
      <c r="H105" s="161" t="str">
        <f t="shared" si="5"/>
        <v/>
      </c>
      <c r="I105" s="131"/>
      <c r="J105" s="161" t="str">
        <f t="shared" si="6"/>
        <v/>
      </c>
      <c r="K105" s="333"/>
      <c r="L105" s="330"/>
    </row>
    <row r="106" spans="1:12" x14ac:dyDescent="0.3">
      <c r="A106" s="129"/>
      <c r="B106" s="129"/>
      <c r="C106" s="129"/>
      <c r="D106" s="129"/>
      <c r="E106" s="130"/>
      <c r="F106" s="131"/>
      <c r="G106" s="131"/>
      <c r="H106" s="161" t="str">
        <f t="shared" si="5"/>
        <v/>
      </c>
      <c r="I106" s="131"/>
      <c r="J106" s="161" t="str">
        <f t="shared" si="6"/>
        <v/>
      </c>
      <c r="K106" s="333"/>
      <c r="L106" s="330"/>
    </row>
    <row r="107" spans="1:12" x14ac:dyDescent="0.3">
      <c r="A107" s="129"/>
      <c r="B107" s="129"/>
      <c r="C107" s="129"/>
      <c r="D107" s="129"/>
      <c r="E107" s="130"/>
      <c r="F107" s="131"/>
      <c r="G107" s="131"/>
      <c r="H107" s="161" t="str">
        <f t="shared" si="5"/>
        <v/>
      </c>
      <c r="I107" s="131"/>
      <c r="J107" s="161" t="str">
        <f t="shared" si="6"/>
        <v/>
      </c>
      <c r="K107" s="333"/>
      <c r="L107" s="330"/>
    </row>
    <row r="108" spans="1:12" x14ac:dyDescent="0.3">
      <c r="A108" s="129"/>
      <c r="B108" s="129"/>
      <c r="C108" s="129"/>
      <c r="D108" s="129"/>
      <c r="E108" s="130"/>
      <c r="F108" s="131"/>
      <c r="G108" s="131"/>
      <c r="H108" s="161" t="str">
        <f t="shared" si="5"/>
        <v/>
      </c>
      <c r="I108" s="131"/>
      <c r="J108" s="161" t="str">
        <f t="shared" si="6"/>
        <v/>
      </c>
      <c r="K108" s="333"/>
      <c r="L108" s="330"/>
    </row>
    <row r="109" spans="1:12" x14ac:dyDescent="0.3">
      <c r="A109" s="129"/>
      <c r="B109" s="129"/>
      <c r="C109" s="129"/>
      <c r="D109" s="129"/>
      <c r="E109" s="134"/>
      <c r="F109" s="131"/>
      <c r="G109" s="131"/>
      <c r="H109" s="161" t="str">
        <f t="shared" si="5"/>
        <v/>
      </c>
      <c r="I109" s="131"/>
      <c r="J109" s="161" t="str">
        <f t="shared" si="6"/>
        <v/>
      </c>
      <c r="K109" s="333"/>
      <c r="L109" s="330"/>
    </row>
    <row r="110" spans="1:12" x14ac:dyDescent="0.3">
      <c r="A110" s="129"/>
      <c r="B110" s="129"/>
      <c r="C110" s="129"/>
      <c r="D110" s="129"/>
      <c r="E110" s="135"/>
      <c r="F110" s="131"/>
      <c r="G110" s="131"/>
      <c r="H110" s="161" t="str">
        <f t="shared" si="5"/>
        <v/>
      </c>
      <c r="I110" s="131"/>
      <c r="J110" s="161" t="str">
        <f t="shared" si="6"/>
        <v/>
      </c>
      <c r="K110" s="333"/>
      <c r="L110" s="330"/>
    </row>
    <row r="111" spans="1:12" x14ac:dyDescent="0.3">
      <c r="A111" s="129"/>
      <c r="B111" s="129"/>
      <c r="C111" s="129"/>
      <c r="D111" s="129"/>
      <c r="E111" s="136"/>
      <c r="F111" s="131"/>
      <c r="G111" s="131"/>
      <c r="H111" s="161" t="str">
        <f t="shared" si="5"/>
        <v/>
      </c>
      <c r="I111" s="131"/>
      <c r="J111" s="161" t="str">
        <f t="shared" si="6"/>
        <v/>
      </c>
      <c r="K111" s="333"/>
      <c r="L111" s="330"/>
    </row>
    <row r="112" spans="1:12" x14ac:dyDescent="0.3">
      <c r="A112" s="129"/>
      <c r="B112" s="129"/>
      <c r="C112" s="129"/>
      <c r="D112" s="129"/>
      <c r="E112" s="137"/>
      <c r="F112" s="131"/>
      <c r="G112" s="131"/>
      <c r="H112" s="161" t="str">
        <f t="shared" si="5"/>
        <v/>
      </c>
      <c r="I112" s="131"/>
      <c r="J112" s="161" t="str">
        <f t="shared" si="6"/>
        <v/>
      </c>
      <c r="K112" s="333"/>
      <c r="L112" s="330"/>
    </row>
    <row r="113" spans="1:12" x14ac:dyDescent="0.3">
      <c r="A113" s="129"/>
      <c r="B113" s="129"/>
      <c r="C113" s="129"/>
      <c r="D113" s="129"/>
      <c r="E113" s="137"/>
      <c r="F113" s="131"/>
      <c r="G113" s="131"/>
      <c r="H113" s="161" t="str">
        <f t="shared" si="5"/>
        <v/>
      </c>
      <c r="I113" s="131"/>
      <c r="J113" s="161" t="str">
        <f t="shared" si="6"/>
        <v/>
      </c>
      <c r="K113" s="333"/>
      <c r="L113" s="330"/>
    </row>
    <row r="114" spans="1:12" x14ac:dyDescent="0.3">
      <c r="A114" s="129"/>
      <c r="B114" s="129"/>
      <c r="C114" s="129"/>
      <c r="D114" s="129"/>
      <c r="E114" s="138"/>
      <c r="F114" s="131"/>
      <c r="G114" s="131"/>
      <c r="H114" s="161" t="str">
        <f t="shared" si="5"/>
        <v/>
      </c>
      <c r="I114" s="131"/>
      <c r="J114" s="161" t="str">
        <f t="shared" si="6"/>
        <v/>
      </c>
      <c r="K114" s="333"/>
      <c r="L114" s="330"/>
    </row>
    <row r="115" spans="1:12" ht="14.4" thickBot="1" x14ac:dyDescent="0.35">
      <c r="A115" s="129"/>
      <c r="B115" s="129"/>
      <c r="C115" s="129"/>
      <c r="D115" s="129"/>
      <c r="E115" s="148"/>
      <c r="F115" s="149"/>
      <c r="G115" s="149"/>
      <c r="H115" s="161" t="str">
        <f t="shared" si="5"/>
        <v/>
      </c>
      <c r="I115" s="149"/>
      <c r="J115" s="161" t="str">
        <f t="shared" si="6"/>
        <v/>
      </c>
      <c r="K115" s="333"/>
      <c r="L115" s="330"/>
    </row>
    <row r="116" spans="1:12" ht="15" thickBot="1" x14ac:dyDescent="0.35">
      <c r="E116" s="144" t="s">
        <v>23</v>
      </c>
      <c r="F116" s="145"/>
      <c r="G116" s="145"/>
      <c r="H116" s="145"/>
      <c r="I116" s="145"/>
      <c r="J116" s="141">
        <f>SUM(J97:J115)</f>
        <v>0</v>
      </c>
      <c r="K116" s="333"/>
      <c r="L116" s="330"/>
    </row>
    <row r="117" spans="1:12" ht="15" thickBot="1" x14ac:dyDescent="0.35">
      <c r="D117" s="10"/>
      <c r="E117" s="156"/>
      <c r="F117" s="153"/>
      <c r="G117" s="153"/>
      <c r="H117" s="153"/>
      <c r="I117" s="157"/>
      <c r="J117" s="154"/>
      <c r="K117" s="334"/>
      <c r="L117" s="7"/>
    </row>
    <row r="118" spans="1:12" ht="15" thickBot="1" x14ac:dyDescent="0.35">
      <c r="E118" s="144" t="s">
        <v>22</v>
      </c>
      <c r="F118" s="146"/>
      <c r="G118" s="146"/>
      <c r="H118" s="140">
        <f>Salaries!T62</f>
        <v>0</v>
      </c>
      <c r="I118" s="139">
        <v>0</v>
      </c>
      <c r="J118" s="142">
        <f>I118*H118</f>
        <v>0</v>
      </c>
      <c r="K118" s="335"/>
      <c r="L118" s="7"/>
    </row>
    <row r="119" spans="1:12" ht="15" thickBot="1" x14ac:dyDescent="0.35">
      <c r="E119" s="152"/>
      <c r="F119" s="153"/>
      <c r="G119" s="153"/>
      <c r="H119" s="153"/>
      <c r="I119" s="153"/>
      <c r="J119" s="154"/>
      <c r="K119" s="7"/>
      <c r="L119" s="7"/>
    </row>
    <row r="120" spans="1:12" ht="15" thickBot="1" x14ac:dyDescent="0.35">
      <c r="E120" s="144" t="s">
        <v>37</v>
      </c>
      <c r="F120" s="162">
        <f>OverheadMarkup!B16</f>
        <v>0</v>
      </c>
      <c r="G120" s="147"/>
      <c r="H120" s="145"/>
      <c r="I120" s="147"/>
      <c r="J120" s="142">
        <f>(J116+J118)*F120</f>
        <v>0</v>
      </c>
      <c r="K120" s="335"/>
      <c r="L120" s="7"/>
    </row>
    <row r="121" spans="1:12" ht="14.4" thickBot="1" x14ac:dyDescent="0.35">
      <c r="F121" s="2"/>
      <c r="G121" s="2"/>
    </row>
    <row r="122" spans="1:12" ht="14.4" thickBot="1" x14ac:dyDescent="0.35">
      <c r="E122" s="358" t="s">
        <v>49</v>
      </c>
      <c r="F122" s="359"/>
      <c r="G122" s="360"/>
      <c r="H122" s="361">
        <f>J116+J118+J120</f>
        <v>0</v>
      </c>
    </row>
    <row r="123" spans="1:12" x14ac:dyDescent="0.3">
      <c r="E123" s="340" t="s">
        <v>24</v>
      </c>
      <c r="F123" s="341"/>
      <c r="G123" s="362"/>
      <c r="H123" s="363">
        <v>0</v>
      </c>
    </row>
    <row r="124" spans="1:12" x14ac:dyDescent="0.3">
      <c r="E124" s="340" t="s">
        <v>52</v>
      </c>
      <c r="F124" s="341"/>
      <c r="G124" s="362"/>
      <c r="H124" s="364">
        <f>H123*I118</f>
        <v>0</v>
      </c>
    </row>
    <row r="125" spans="1:12" x14ac:dyDescent="0.3">
      <c r="E125" s="340" t="s">
        <v>53</v>
      </c>
      <c r="F125" s="341"/>
      <c r="G125" s="362"/>
      <c r="H125" s="365">
        <f>H123*J116</f>
        <v>0</v>
      </c>
    </row>
    <row r="126" spans="1:12" x14ac:dyDescent="0.3">
      <c r="E126" s="340" t="s">
        <v>54</v>
      </c>
      <c r="F126" s="341"/>
      <c r="G126" s="362"/>
      <c r="H126" s="345">
        <f>H124*H118</f>
        <v>0</v>
      </c>
    </row>
    <row r="127" spans="1:12" ht="14.4" thickBot="1" x14ac:dyDescent="0.35">
      <c r="E127" s="366" t="s">
        <v>56</v>
      </c>
      <c r="F127" s="367"/>
      <c r="G127" s="368"/>
      <c r="H127" s="369">
        <f>H123*J120</f>
        <v>0</v>
      </c>
    </row>
    <row r="128" spans="1:12" ht="14.4" thickBot="1" x14ac:dyDescent="0.35">
      <c r="F128" s="355" t="s">
        <v>57</v>
      </c>
      <c r="G128" s="356"/>
      <c r="H128" s="357">
        <f>H127+H126+H125</f>
        <v>0</v>
      </c>
    </row>
    <row r="130" spans="1:11" ht="14.4" thickBot="1" x14ac:dyDescent="0.35"/>
    <row r="131" spans="1:11" ht="15" thickBot="1" x14ac:dyDescent="0.35">
      <c r="A131" s="533"/>
      <c r="B131" s="534"/>
      <c r="C131" s="534"/>
      <c r="D131" s="534"/>
      <c r="E131" s="535"/>
      <c r="F131" s="330"/>
      <c r="G131" s="330"/>
      <c r="H131" s="330"/>
      <c r="I131" s="330"/>
      <c r="J131" s="330"/>
      <c r="K131" s="330"/>
    </row>
    <row r="132" spans="1:11" ht="14.4" thickBot="1" x14ac:dyDescent="0.35">
      <c r="E132" s="330"/>
      <c r="F132" s="330"/>
      <c r="G132" s="330"/>
      <c r="H132" s="330"/>
      <c r="I132" s="330"/>
      <c r="J132" s="330"/>
      <c r="K132" s="330"/>
    </row>
    <row r="133" spans="1:11" ht="14.4" thickBot="1" x14ac:dyDescent="0.35">
      <c r="A133" s="33" t="s">
        <v>45</v>
      </c>
      <c r="B133" s="33" t="s">
        <v>44</v>
      </c>
      <c r="C133" s="33" t="s">
        <v>26</v>
      </c>
      <c r="D133" s="33" t="s">
        <v>38</v>
      </c>
      <c r="E133" s="34" t="s">
        <v>21</v>
      </c>
      <c r="F133" s="35" t="s">
        <v>43</v>
      </c>
      <c r="G133" s="34" t="s">
        <v>39</v>
      </c>
      <c r="H133" s="34" t="s">
        <v>40</v>
      </c>
      <c r="I133" s="36" t="s">
        <v>41</v>
      </c>
      <c r="J133" s="36" t="s">
        <v>42</v>
      </c>
      <c r="K133" s="36" t="s">
        <v>33</v>
      </c>
    </row>
    <row r="134" spans="1:11" x14ac:dyDescent="0.3">
      <c r="A134" s="123"/>
      <c r="B134" s="123"/>
      <c r="C134" s="123"/>
      <c r="D134" s="124"/>
      <c r="E134" s="125"/>
      <c r="F134" s="126"/>
      <c r="G134" s="127"/>
      <c r="H134" s="120" t="str">
        <f>IFERROR(G134/F134,"")</f>
        <v/>
      </c>
      <c r="I134" s="126"/>
      <c r="J134" s="120" t="str">
        <f>IFERROR(I134*H134,"")</f>
        <v/>
      </c>
      <c r="K134" s="331"/>
    </row>
    <row r="135" spans="1:11" x14ac:dyDescent="0.3">
      <c r="A135" s="128"/>
      <c r="B135" s="128"/>
      <c r="C135" s="128"/>
      <c r="D135" s="129"/>
      <c r="E135" s="130"/>
      <c r="F135" s="131"/>
      <c r="G135" s="132"/>
      <c r="H135" s="121" t="str">
        <f t="shared" ref="H135:H139" si="7">IFERROR(G135/F135,"")</f>
        <v/>
      </c>
      <c r="I135" s="131"/>
      <c r="J135" s="121" t="str">
        <f t="shared" ref="J135:J139" si="8">IFERROR(I135*H135,"")</f>
        <v/>
      </c>
      <c r="K135" s="122"/>
    </row>
    <row r="136" spans="1:11" x14ac:dyDescent="0.3">
      <c r="A136" s="128"/>
      <c r="B136" s="128"/>
      <c r="C136" s="128"/>
      <c r="D136" s="129"/>
      <c r="E136" s="133"/>
      <c r="F136" s="131"/>
      <c r="G136" s="132"/>
      <c r="H136" s="121" t="str">
        <f t="shared" si="7"/>
        <v/>
      </c>
      <c r="I136" s="131"/>
      <c r="J136" s="121" t="str">
        <f t="shared" si="8"/>
        <v/>
      </c>
      <c r="K136" s="333"/>
    </row>
    <row r="137" spans="1:11" x14ac:dyDescent="0.3">
      <c r="A137" s="128"/>
      <c r="B137" s="128"/>
      <c r="C137" s="128"/>
      <c r="D137" s="129"/>
      <c r="E137" s="130"/>
      <c r="F137" s="131"/>
      <c r="G137" s="132"/>
      <c r="H137" s="121" t="str">
        <f t="shared" si="7"/>
        <v/>
      </c>
      <c r="I137" s="131"/>
      <c r="J137" s="121" t="str">
        <f t="shared" si="8"/>
        <v/>
      </c>
      <c r="K137" s="333"/>
    </row>
    <row r="138" spans="1:11" x14ac:dyDescent="0.3">
      <c r="A138" s="128"/>
      <c r="B138" s="128"/>
      <c r="C138" s="128"/>
      <c r="D138" s="129"/>
      <c r="E138" s="130"/>
      <c r="F138" s="131"/>
      <c r="G138" s="132"/>
      <c r="H138" s="121" t="str">
        <f t="shared" si="7"/>
        <v/>
      </c>
      <c r="I138" s="131"/>
      <c r="J138" s="121" t="str">
        <f t="shared" si="8"/>
        <v/>
      </c>
      <c r="K138" s="333"/>
    </row>
    <row r="139" spans="1:11" x14ac:dyDescent="0.3">
      <c r="A139" s="128"/>
      <c r="B139" s="128"/>
      <c r="C139" s="128"/>
      <c r="D139" s="129"/>
      <c r="E139" s="130"/>
      <c r="F139" s="131"/>
      <c r="G139" s="132"/>
      <c r="H139" s="121" t="str">
        <f t="shared" si="7"/>
        <v/>
      </c>
      <c r="I139" s="131"/>
      <c r="J139" s="121" t="str">
        <f t="shared" si="8"/>
        <v/>
      </c>
      <c r="K139" s="333"/>
    </row>
    <row r="140" spans="1:11" x14ac:dyDescent="0.3">
      <c r="A140" s="128"/>
      <c r="B140" s="128"/>
      <c r="C140" s="128"/>
      <c r="D140" s="129"/>
      <c r="E140" s="130"/>
      <c r="F140" s="131"/>
      <c r="G140" s="132"/>
      <c r="H140" s="121"/>
      <c r="I140" s="131"/>
      <c r="J140" s="121"/>
      <c r="K140" s="333"/>
    </row>
    <row r="141" spans="1:11" x14ac:dyDescent="0.3">
      <c r="A141" s="128"/>
      <c r="B141" s="128"/>
      <c r="C141" s="128"/>
      <c r="D141" s="129"/>
      <c r="E141" s="130"/>
      <c r="F141" s="131"/>
      <c r="G141" s="132"/>
      <c r="H141" s="121"/>
      <c r="I141" s="131"/>
      <c r="J141" s="121"/>
      <c r="K141" s="333"/>
    </row>
    <row r="142" spans="1:11" x14ac:dyDescent="0.3">
      <c r="A142" s="128"/>
      <c r="B142" s="128"/>
      <c r="C142" s="128"/>
      <c r="D142" s="129"/>
      <c r="E142" s="130"/>
      <c r="F142" s="131"/>
      <c r="G142" s="132"/>
      <c r="H142" s="121"/>
      <c r="I142" s="131"/>
      <c r="J142" s="121"/>
      <c r="K142" s="333"/>
    </row>
    <row r="143" spans="1:11" x14ac:dyDescent="0.3">
      <c r="A143" s="128"/>
      <c r="B143" s="128"/>
      <c r="C143" s="128"/>
      <c r="D143" s="129"/>
      <c r="E143" s="130"/>
      <c r="F143" s="131"/>
      <c r="G143" s="132"/>
      <c r="H143" s="121"/>
      <c r="I143" s="131"/>
      <c r="J143" s="121"/>
      <c r="K143" s="333"/>
    </row>
    <row r="144" spans="1:11" x14ac:dyDescent="0.3">
      <c r="A144" s="128"/>
      <c r="B144" s="128"/>
      <c r="C144" s="128"/>
      <c r="D144" s="129"/>
      <c r="E144" s="130"/>
      <c r="F144" s="131"/>
      <c r="G144" s="132"/>
      <c r="H144" s="121"/>
      <c r="I144" s="131"/>
      <c r="J144" s="121"/>
      <c r="K144" s="333"/>
    </row>
    <row r="145" spans="1:11" x14ac:dyDescent="0.3">
      <c r="A145" s="128"/>
      <c r="B145" s="128"/>
      <c r="C145" s="128"/>
      <c r="D145" s="129"/>
      <c r="E145" s="130"/>
      <c r="F145" s="131"/>
      <c r="G145" s="132"/>
      <c r="H145" s="121" t="str">
        <f t="shared" ref="H145:H158" si="9">IFERROR(G145/F145,"")</f>
        <v/>
      </c>
      <c r="I145" s="131"/>
      <c r="J145" s="121" t="str">
        <f t="shared" ref="J145:J159" si="10">IFERROR(I145*H145,"")</f>
        <v/>
      </c>
      <c r="K145" s="333"/>
    </row>
    <row r="146" spans="1:11" x14ac:dyDescent="0.3">
      <c r="A146" s="129"/>
      <c r="B146" s="129"/>
      <c r="C146" s="129"/>
      <c r="D146" s="129"/>
      <c r="E146" s="130"/>
      <c r="F146" s="131"/>
      <c r="G146" s="132"/>
      <c r="H146" s="121" t="str">
        <f t="shared" si="9"/>
        <v/>
      </c>
      <c r="I146" s="131"/>
      <c r="J146" s="121" t="str">
        <f t="shared" si="10"/>
        <v/>
      </c>
      <c r="K146" s="333"/>
    </row>
    <row r="147" spans="1:11" x14ac:dyDescent="0.3">
      <c r="A147" s="129"/>
      <c r="B147" s="129"/>
      <c r="C147" s="129"/>
      <c r="D147" s="129"/>
      <c r="E147" s="130"/>
      <c r="F147" s="131"/>
      <c r="G147" s="132"/>
      <c r="H147" s="121" t="str">
        <f t="shared" si="9"/>
        <v/>
      </c>
      <c r="I147" s="131"/>
      <c r="J147" s="121" t="str">
        <f t="shared" si="10"/>
        <v/>
      </c>
      <c r="K147" s="333"/>
    </row>
    <row r="148" spans="1:11" x14ac:dyDescent="0.3">
      <c r="A148" s="129"/>
      <c r="B148" s="129"/>
      <c r="C148" s="129"/>
      <c r="D148" s="129"/>
      <c r="E148" s="130"/>
      <c r="F148" s="131"/>
      <c r="G148" s="132"/>
      <c r="H148" s="121" t="str">
        <f t="shared" si="9"/>
        <v/>
      </c>
      <c r="I148" s="131"/>
      <c r="J148" s="121" t="str">
        <f t="shared" si="10"/>
        <v/>
      </c>
      <c r="K148" s="333"/>
    </row>
    <row r="149" spans="1:11" x14ac:dyDescent="0.3">
      <c r="A149" s="129"/>
      <c r="B149" s="129"/>
      <c r="C149" s="129"/>
      <c r="D149" s="129"/>
      <c r="E149" s="130"/>
      <c r="F149" s="131"/>
      <c r="G149" s="132"/>
      <c r="H149" s="121" t="str">
        <f t="shared" si="9"/>
        <v/>
      </c>
      <c r="I149" s="131"/>
      <c r="J149" s="121" t="str">
        <f t="shared" si="10"/>
        <v/>
      </c>
      <c r="K149" s="333"/>
    </row>
    <row r="150" spans="1:11" x14ac:dyDescent="0.3">
      <c r="A150" s="129"/>
      <c r="B150" s="129"/>
      <c r="C150" s="129"/>
      <c r="D150" s="129"/>
      <c r="E150" s="130"/>
      <c r="F150" s="131"/>
      <c r="G150" s="132"/>
      <c r="H150" s="121" t="str">
        <f t="shared" si="9"/>
        <v/>
      </c>
      <c r="I150" s="131"/>
      <c r="J150" s="121" t="str">
        <f t="shared" si="10"/>
        <v/>
      </c>
      <c r="K150" s="333"/>
    </row>
    <row r="151" spans="1:11" x14ac:dyDescent="0.3">
      <c r="A151" s="129"/>
      <c r="B151" s="129"/>
      <c r="C151" s="129"/>
      <c r="D151" s="129"/>
      <c r="E151" s="130"/>
      <c r="F151" s="131"/>
      <c r="G151" s="132"/>
      <c r="H151" s="121" t="str">
        <f t="shared" si="9"/>
        <v/>
      </c>
      <c r="I151" s="131"/>
      <c r="J151" s="121" t="str">
        <f t="shared" si="10"/>
        <v/>
      </c>
      <c r="K151" s="333"/>
    </row>
    <row r="152" spans="1:11" x14ac:dyDescent="0.3">
      <c r="A152" s="129"/>
      <c r="B152" s="129"/>
      <c r="C152" s="129"/>
      <c r="D152" s="129"/>
      <c r="E152" s="130"/>
      <c r="F152" s="131"/>
      <c r="G152" s="132"/>
      <c r="H152" s="121" t="str">
        <f t="shared" si="9"/>
        <v/>
      </c>
      <c r="I152" s="131"/>
      <c r="J152" s="121" t="str">
        <f t="shared" si="10"/>
        <v/>
      </c>
      <c r="K152" s="333"/>
    </row>
    <row r="153" spans="1:11" x14ac:dyDescent="0.3">
      <c r="A153" s="129"/>
      <c r="B153" s="129"/>
      <c r="C153" s="129"/>
      <c r="D153" s="129"/>
      <c r="E153" s="134"/>
      <c r="F153" s="131"/>
      <c r="G153" s="132"/>
      <c r="H153" s="121" t="str">
        <f t="shared" si="9"/>
        <v/>
      </c>
      <c r="I153" s="131"/>
      <c r="J153" s="121" t="str">
        <f t="shared" si="10"/>
        <v/>
      </c>
      <c r="K153" s="333"/>
    </row>
    <row r="154" spans="1:11" x14ac:dyDescent="0.3">
      <c r="A154" s="129"/>
      <c r="B154" s="129"/>
      <c r="C154" s="129"/>
      <c r="D154" s="129"/>
      <c r="E154" s="135"/>
      <c r="F154" s="131"/>
      <c r="G154" s="132"/>
      <c r="H154" s="121" t="str">
        <f t="shared" si="9"/>
        <v/>
      </c>
      <c r="I154" s="131"/>
      <c r="J154" s="121" t="str">
        <f t="shared" si="10"/>
        <v/>
      </c>
      <c r="K154" s="333"/>
    </row>
    <row r="155" spans="1:11" x14ac:dyDescent="0.3">
      <c r="A155" s="129"/>
      <c r="B155" s="129"/>
      <c r="C155" s="129"/>
      <c r="D155" s="129"/>
      <c r="E155" s="136"/>
      <c r="F155" s="131"/>
      <c r="G155" s="132"/>
      <c r="H155" s="121" t="str">
        <f t="shared" si="9"/>
        <v/>
      </c>
      <c r="I155" s="131"/>
      <c r="J155" s="121" t="str">
        <f t="shared" si="10"/>
        <v/>
      </c>
      <c r="K155" s="333"/>
    </row>
    <row r="156" spans="1:11" x14ac:dyDescent="0.3">
      <c r="A156" s="129"/>
      <c r="B156" s="129"/>
      <c r="C156" s="129"/>
      <c r="D156" s="129"/>
      <c r="E156" s="137"/>
      <c r="F156" s="131"/>
      <c r="G156" s="132"/>
      <c r="H156" s="121" t="str">
        <f t="shared" si="9"/>
        <v/>
      </c>
      <c r="I156" s="131"/>
      <c r="J156" s="121" t="str">
        <f t="shared" si="10"/>
        <v/>
      </c>
      <c r="K156" s="333"/>
    </row>
    <row r="157" spans="1:11" x14ac:dyDescent="0.3">
      <c r="A157" s="129"/>
      <c r="B157" s="129"/>
      <c r="C157" s="129"/>
      <c r="D157" s="129"/>
      <c r="E157" s="137"/>
      <c r="F157" s="131"/>
      <c r="G157" s="132"/>
      <c r="H157" s="121" t="str">
        <f t="shared" si="9"/>
        <v/>
      </c>
      <c r="I157" s="131"/>
      <c r="J157" s="121" t="str">
        <f t="shared" si="10"/>
        <v/>
      </c>
      <c r="K157" s="333"/>
    </row>
    <row r="158" spans="1:11" x14ac:dyDescent="0.3">
      <c r="A158" s="129"/>
      <c r="B158" s="129"/>
      <c r="C158" s="129"/>
      <c r="D158" s="129"/>
      <c r="E158" s="138"/>
      <c r="F158" s="131"/>
      <c r="G158" s="132"/>
      <c r="H158" s="121" t="str">
        <f t="shared" si="9"/>
        <v/>
      </c>
      <c r="I158" s="131"/>
      <c r="J158" s="121" t="str">
        <f t="shared" si="10"/>
        <v/>
      </c>
      <c r="K158" s="333"/>
    </row>
    <row r="159" spans="1:11" ht="14.4" thickBot="1" x14ac:dyDescent="0.35">
      <c r="A159" s="129"/>
      <c r="B159" s="129"/>
      <c r="C159" s="129"/>
      <c r="D159" s="129"/>
      <c r="E159" s="148"/>
      <c r="F159" s="149"/>
      <c r="G159" s="150"/>
      <c r="H159" s="151" t="str">
        <f>IFERROR(#REF!/F159,"")</f>
        <v/>
      </c>
      <c r="I159" s="149"/>
      <c r="J159" s="151" t="str">
        <f t="shared" si="10"/>
        <v/>
      </c>
      <c r="K159" s="333"/>
    </row>
    <row r="160" spans="1:11" ht="15" thickBot="1" x14ac:dyDescent="0.35">
      <c r="E160" s="144" t="s">
        <v>23</v>
      </c>
      <c r="F160" s="145"/>
      <c r="G160" s="145"/>
      <c r="H160" s="145"/>
      <c r="I160" s="145"/>
      <c r="J160" s="141">
        <f>SUM(J134:J159)</f>
        <v>0</v>
      </c>
      <c r="K160" s="333"/>
    </row>
    <row r="161" spans="1:12" ht="15" thickBot="1" x14ac:dyDescent="0.35">
      <c r="E161" s="152"/>
      <c r="F161" s="153"/>
      <c r="G161" s="153"/>
      <c r="H161" s="153"/>
      <c r="I161" s="153"/>
      <c r="J161" s="154"/>
      <c r="K161" s="334"/>
      <c r="L161" s="10"/>
    </row>
    <row r="162" spans="1:12" ht="15" thickBot="1" x14ac:dyDescent="0.35">
      <c r="E162" s="144" t="s">
        <v>51</v>
      </c>
      <c r="F162" s="146"/>
      <c r="G162" s="146"/>
      <c r="H162" s="140">
        <f>Salaries!T62</f>
        <v>0</v>
      </c>
      <c r="I162" s="139">
        <v>0</v>
      </c>
      <c r="J162" s="142">
        <f>I162*H162</f>
        <v>0</v>
      </c>
      <c r="K162" s="335"/>
      <c r="L162" s="10"/>
    </row>
    <row r="163" spans="1:12" ht="15" thickBot="1" x14ac:dyDescent="0.35">
      <c r="E163" s="152"/>
      <c r="F163" s="153"/>
      <c r="G163" s="153"/>
      <c r="H163" s="153"/>
      <c r="I163" s="153"/>
      <c r="J163" s="154"/>
      <c r="K163" s="7"/>
      <c r="L163" s="10"/>
    </row>
    <row r="164" spans="1:12" ht="15" thickBot="1" x14ac:dyDescent="0.35">
      <c r="E164" s="144" t="s">
        <v>37</v>
      </c>
      <c r="F164" s="143">
        <f>OverheadMarkup!B16</f>
        <v>0</v>
      </c>
      <c r="G164" s="147"/>
      <c r="H164" s="145"/>
      <c r="I164" s="147"/>
      <c r="J164" s="142">
        <f>(J160+J162)*F164</f>
        <v>0</v>
      </c>
      <c r="K164" s="335"/>
      <c r="L164" s="10"/>
    </row>
    <row r="165" spans="1:12" ht="15" thickBot="1" x14ac:dyDescent="0.35">
      <c r="E165" s="6"/>
      <c r="F165" s="7"/>
      <c r="G165" s="7"/>
      <c r="H165" s="8"/>
      <c r="I165" s="38"/>
      <c r="J165" s="8"/>
      <c r="K165" s="7"/>
    </row>
    <row r="166" spans="1:12" ht="14.4" thickBot="1" x14ac:dyDescent="0.35">
      <c r="E166" s="336" t="s">
        <v>49</v>
      </c>
      <c r="F166" s="337"/>
      <c r="G166" s="338"/>
      <c r="H166" s="339">
        <f>J160+J162+J164</f>
        <v>0</v>
      </c>
      <c r="I166" s="330"/>
      <c r="J166" s="330"/>
      <c r="K166" s="330"/>
    </row>
    <row r="167" spans="1:12" x14ac:dyDescent="0.3">
      <c r="E167" s="340" t="s">
        <v>24</v>
      </c>
      <c r="F167" s="341"/>
      <c r="G167" s="342"/>
      <c r="H167" s="343">
        <v>0</v>
      </c>
      <c r="I167" s="330"/>
      <c r="J167" s="330"/>
      <c r="K167" s="330"/>
    </row>
    <row r="168" spans="1:12" x14ac:dyDescent="0.3">
      <c r="E168" s="340" t="s">
        <v>52</v>
      </c>
      <c r="F168" s="341"/>
      <c r="G168" s="342"/>
      <c r="H168" s="344">
        <f>H167*I162</f>
        <v>0</v>
      </c>
      <c r="I168" s="330"/>
      <c r="J168" s="7"/>
      <c r="K168" s="330"/>
    </row>
    <row r="169" spans="1:12" x14ac:dyDescent="0.3">
      <c r="E169" s="340" t="s">
        <v>53</v>
      </c>
      <c r="F169" s="341"/>
      <c r="G169" s="342"/>
      <c r="H169" s="345">
        <f>H167*J160</f>
        <v>0</v>
      </c>
      <c r="I169" s="330"/>
      <c r="J169" s="7"/>
      <c r="K169" s="330"/>
    </row>
    <row r="170" spans="1:12" x14ac:dyDescent="0.3">
      <c r="E170" s="347" t="s">
        <v>54</v>
      </c>
      <c r="F170" s="348"/>
      <c r="G170" s="349"/>
      <c r="H170" s="350">
        <f>H168*H162</f>
        <v>0</v>
      </c>
      <c r="I170" s="330"/>
      <c r="J170" s="7"/>
      <c r="K170" s="330"/>
    </row>
    <row r="171" spans="1:12" ht="14.4" thickBot="1" x14ac:dyDescent="0.35">
      <c r="E171" s="351" t="s">
        <v>56</v>
      </c>
      <c r="F171" s="352"/>
      <c r="G171" s="353"/>
      <c r="H171" s="354">
        <f>H167*J164</f>
        <v>0</v>
      </c>
      <c r="I171" s="330"/>
      <c r="J171" s="7"/>
      <c r="K171" s="330"/>
    </row>
    <row r="172" spans="1:12" ht="14.4" thickBot="1" x14ac:dyDescent="0.35">
      <c r="F172" s="355" t="s">
        <v>57</v>
      </c>
      <c r="G172" s="356"/>
      <c r="H172" s="357">
        <f>H171+H170+H169</f>
        <v>0</v>
      </c>
      <c r="I172" s="330"/>
      <c r="J172" s="7"/>
      <c r="K172" s="330"/>
    </row>
    <row r="174" spans="1:12" ht="14.4" thickBot="1" x14ac:dyDescent="0.35"/>
    <row r="175" spans="1:12" ht="15" thickBot="1" x14ac:dyDescent="0.35">
      <c r="A175" s="533"/>
      <c r="B175" s="534"/>
      <c r="C175" s="534"/>
      <c r="D175" s="534"/>
      <c r="E175" s="535"/>
      <c r="F175" s="330"/>
      <c r="G175" s="330"/>
      <c r="H175" s="330"/>
      <c r="I175" s="330"/>
      <c r="J175" s="330"/>
      <c r="K175" s="330"/>
    </row>
    <row r="176" spans="1:12" ht="14.4" thickBot="1" x14ac:dyDescent="0.35">
      <c r="E176" s="330"/>
      <c r="F176" s="330"/>
      <c r="G176" s="330"/>
      <c r="H176" s="330"/>
      <c r="I176" s="330"/>
      <c r="J176" s="330"/>
      <c r="K176" s="330"/>
    </row>
    <row r="177" spans="1:11" ht="14.4" thickBot="1" x14ac:dyDescent="0.35">
      <c r="A177" s="33" t="s">
        <v>45</v>
      </c>
      <c r="B177" s="33" t="s">
        <v>44</v>
      </c>
      <c r="C177" s="33" t="s">
        <v>26</v>
      </c>
      <c r="D177" s="33" t="s">
        <v>38</v>
      </c>
      <c r="E177" s="34" t="s">
        <v>21</v>
      </c>
      <c r="F177" s="35" t="s">
        <v>43</v>
      </c>
      <c r="G177" s="34" t="s">
        <v>39</v>
      </c>
      <c r="H177" s="34" t="s">
        <v>40</v>
      </c>
      <c r="I177" s="36" t="s">
        <v>41</v>
      </c>
      <c r="J177" s="36" t="s">
        <v>42</v>
      </c>
      <c r="K177" s="36" t="s">
        <v>33</v>
      </c>
    </row>
    <row r="178" spans="1:11" x14ac:dyDescent="0.3">
      <c r="A178" s="123"/>
      <c r="B178" s="123"/>
      <c r="C178" s="123"/>
      <c r="D178" s="124"/>
      <c r="E178" s="125"/>
      <c r="F178" s="126"/>
      <c r="G178" s="127"/>
      <c r="H178" s="120" t="str">
        <f>IFERROR(G178/F178,"")</f>
        <v/>
      </c>
      <c r="I178" s="126"/>
      <c r="J178" s="120" t="str">
        <f>IFERROR(I178*H178,"")</f>
        <v/>
      </c>
      <c r="K178" s="331"/>
    </row>
    <row r="179" spans="1:11" x14ac:dyDescent="0.3">
      <c r="A179" s="128"/>
      <c r="B179" s="128"/>
      <c r="C179" s="128"/>
      <c r="D179" s="129"/>
      <c r="E179" s="130"/>
      <c r="F179" s="131"/>
      <c r="G179" s="132"/>
      <c r="H179" s="121" t="str">
        <f t="shared" ref="H179:H183" si="11">IFERROR(G179/F179,"")</f>
        <v/>
      </c>
      <c r="I179" s="131"/>
      <c r="J179" s="121" t="str">
        <f t="shared" ref="J179:J183" si="12">IFERROR(I179*H179,"")</f>
        <v/>
      </c>
      <c r="K179" s="122"/>
    </row>
    <row r="180" spans="1:11" x14ac:dyDescent="0.3">
      <c r="A180" s="128"/>
      <c r="B180" s="128"/>
      <c r="C180" s="128"/>
      <c r="D180" s="129"/>
      <c r="E180" s="133"/>
      <c r="F180" s="131"/>
      <c r="G180" s="132"/>
      <c r="H180" s="121" t="str">
        <f t="shared" si="11"/>
        <v/>
      </c>
      <c r="I180" s="131"/>
      <c r="J180" s="121" t="str">
        <f t="shared" si="12"/>
        <v/>
      </c>
      <c r="K180" s="333"/>
    </row>
    <row r="181" spans="1:11" x14ac:dyDescent="0.3">
      <c r="A181" s="128"/>
      <c r="B181" s="128"/>
      <c r="C181" s="128"/>
      <c r="D181" s="129"/>
      <c r="E181" s="130"/>
      <c r="F181" s="131"/>
      <c r="G181" s="132"/>
      <c r="H181" s="121" t="str">
        <f t="shared" si="11"/>
        <v/>
      </c>
      <c r="I181" s="131"/>
      <c r="J181" s="121" t="str">
        <f t="shared" si="12"/>
        <v/>
      </c>
      <c r="K181" s="333"/>
    </row>
    <row r="182" spans="1:11" x14ac:dyDescent="0.3">
      <c r="A182" s="128"/>
      <c r="B182" s="128"/>
      <c r="C182" s="128"/>
      <c r="D182" s="129"/>
      <c r="E182" s="130"/>
      <c r="F182" s="131"/>
      <c r="G182" s="132"/>
      <c r="H182" s="121" t="str">
        <f t="shared" si="11"/>
        <v/>
      </c>
      <c r="I182" s="131"/>
      <c r="J182" s="121" t="str">
        <f t="shared" si="12"/>
        <v/>
      </c>
      <c r="K182" s="333"/>
    </row>
    <row r="183" spans="1:11" x14ac:dyDescent="0.3">
      <c r="A183" s="128"/>
      <c r="B183" s="128"/>
      <c r="C183" s="128"/>
      <c r="D183" s="129"/>
      <c r="E183" s="130"/>
      <c r="F183" s="131"/>
      <c r="G183" s="132"/>
      <c r="H183" s="121" t="str">
        <f t="shared" si="11"/>
        <v/>
      </c>
      <c r="I183" s="131"/>
      <c r="J183" s="121" t="str">
        <f t="shared" si="12"/>
        <v/>
      </c>
      <c r="K183" s="333"/>
    </row>
    <row r="184" spans="1:11" x14ac:dyDescent="0.3">
      <c r="A184" s="128"/>
      <c r="B184" s="128"/>
      <c r="C184" s="128"/>
      <c r="D184" s="129"/>
      <c r="E184" s="130"/>
      <c r="F184" s="131"/>
      <c r="G184" s="132"/>
      <c r="H184" s="121"/>
      <c r="I184" s="131"/>
      <c r="J184" s="121"/>
      <c r="K184" s="333"/>
    </row>
    <row r="185" spans="1:11" x14ac:dyDescent="0.3">
      <c r="A185" s="128"/>
      <c r="B185" s="128"/>
      <c r="C185" s="128"/>
      <c r="D185" s="129"/>
      <c r="E185" s="130"/>
      <c r="F185" s="131"/>
      <c r="G185" s="132"/>
      <c r="H185" s="121"/>
      <c r="I185" s="131"/>
      <c r="J185" s="121"/>
      <c r="K185" s="333"/>
    </row>
    <row r="186" spans="1:11" x14ac:dyDescent="0.3">
      <c r="A186" s="128"/>
      <c r="B186" s="128"/>
      <c r="C186" s="128"/>
      <c r="D186" s="129"/>
      <c r="E186" s="130"/>
      <c r="F186" s="131"/>
      <c r="G186" s="132"/>
      <c r="H186" s="121"/>
      <c r="I186" s="131"/>
      <c r="J186" s="121"/>
      <c r="K186" s="333"/>
    </row>
    <row r="187" spans="1:11" x14ac:dyDescent="0.3">
      <c r="A187" s="128"/>
      <c r="B187" s="128"/>
      <c r="C187" s="128"/>
      <c r="D187" s="129"/>
      <c r="E187" s="130"/>
      <c r="F187" s="131"/>
      <c r="G187" s="132"/>
      <c r="H187" s="121"/>
      <c r="I187" s="131"/>
      <c r="J187" s="121"/>
      <c r="K187" s="333"/>
    </row>
    <row r="188" spans="1:11" x14ac:dyDescent="0.3">
      <c r="A188" s="128"/>
      <c r="B188" s="128"/>
      <c r="C188" s="128"/>
      <c r="D188" s="129"/>
      <c r="E188" s="130"/>
      <c r="F188" s="131"/>
      <c r="G188" s="132"/>
      <c r="H188" s="121"/>
      <c r="I188" s="131"/>
      <c r="J188" s="121"/>
      <c r="K188" s="333"/>
    </row>
    <row r="189" spans="1:11" x14ac:dyDescent="0.3">
      <c r="A189" s="128"/>
      <c r="B189" s="128"/>
      <c r="C189" s="128"/>
      <c r="D189" s="129"/>
      <c r="E189" s="130"/>
      <c r="F189" s="131"/>
      <c r="G189" s="132"/>
      <c r="H189" s="121" t="str">
        <f t="shared" ref="H189:H202" si="13">IFERROR(G189/F189,"")</f>
        <v/>
      </c>
      <c r="I189" s="131"/>
      <c r="J189" s="121" t="str">
        <f t="shared" ref="J189:J203" si="14">IFERROR(I189*H189,"")</f>
        <v/>
      </c>
      <c r="K189" s="333"/>
    </row>
    <row r="190" spans="1:11" x14ac:dyDescent="0.3">
      <c r="A190" s="129"/>
      <c r="B190" s="129"/>
      <c r="C190" s="129"/>
      <c r="D190" s="129"/>
      <c r="E190" s="130"/>
      <c r="F190" s="131"/>
      <c r="G190" s="132"/>
      <c r="H190" s="121" t="str">
        <f t="shared" si="13"/>
        <v/>
      </c>
      <c r="I190" s="131"/>
      <c r="J190" s="121" t="str">
        <f t="shared" si="14"/>
        <v/>
      </c>
      <c r="K190" s="333"/>
    </row>
    <row r="191" spans="1:11" x14ac:dyDescent="0.3">
      <c r="A191" s="129"/>
      <c r="B191" s="129"/>
      <c r="C191" s="129"/>
      <c r="D191" s="129"/>
      <c r="E191" s="130"/>
      <c r="F191" s="131"/>
      <c r="G191" s="132"/>
      <c r="H191" s="121" t="str">
        <f t="shared" si="13"/>
        <v/>
      </c>
      <c r="I191" s="131"/>
      <c r="J191" s="121" t="str">
        <f t="shared" si="14"/>
        <v/>
      </c>
      <c r="K191" s="333"/>
    </row>
    <row r="192" spans="1:11" x14ac:dyDescent="0.3">
      <c r="A192" s="129"/>
      <c r="B192" s="129"/>
      <c r="C192" s="129"/>
      <c r="D192" s="129"/>
      <c r="E192" s="130"/>
      <c r="F192" s="131"/>
      <c r="G192" s="132"/>
      <c r="H192" s="121" t="str">
        <f t="shared" si="13"/>
        <v/>
      </c>
      <c r="I192" s="131"/>
      <c r="J192" s="121" t="str">
        <f t="shared" si="14"/>
        <v/>
      </c>
      <c r="K192" s="333"/>
    </row>
    <row r="193" spans="1:12" x14ac:dyDescent="0.3">
      <c r="A193" s="129"/>
      <c r="B193" s="129"/>
      <c r="C193" s="129"/>
      <c r="D193" s="129"/>
      <c r="E193" s="130"/>
      <c r="F193" s="131"/>
      <c r="G193" s="132"/>
      <c r="H193" s="121" t="str">
        <f t="shared" si="13"/>
        <v/>
      </c>
      <c r="I193" s="131"/>
      <c r="J193" s="121" t="str">
        <f t="shared" si="14"/>
        <v/>
      </c>
      <c r="K193" s="333"/>
    </row>
    <row r="194" spans="1:12" x14ac:dyDescent="0.3">
      <c r="A194" s="129"/>
      <c r="B194" s="129"/>
      <c r="C194" s="129"/>
      <c r="D194" s="129"/>
      <c r="E194" s="130"/>
      <c r="F194" s="131"/>
      <c r="G194" s="132"/>
      <c r="H194" s="121" t="str">
        <f t="shared" si="13"/>
        <v/>
      </c>
      <c r="I194" s="131"/>
      <c r="J194" s="121" t="str">
        <f t="shared" si="14"/>
        <v/>
      </c>
      <c r="K194" s="333"/>
    </row>
    <row r="195" spans="1:12" x14ac:dyDescent="0.3">
      <c r="A195" s="129"/>
      <c r="B195" s="129"/>
      <c r="C195" s="129"/>
      <c r="D195" s="129"/>
      <c r="E195" s="130"/>
      <c r="F195" s="131"/>
      <c r="G195" s="132"/>
      <c r="H195" s="121" t="str">
        <f t="shared" si="13"/>
        <v/>
      </c>
      <c r="I195" s="131"/>
      <c r="J195" s="121" t="str">
        <f t="shared" si="14"/>
        <v/>
      </c>
      <c r="K195" s="333"/>
    </row>
    <row r="196" spans="1:12" x14ac:dyDescent="0.3">
      <c r="A196" s="129"/>
      <c r="B196" s="129"/>
      <c r="C196" s="129"/>
      <c r="D196" s="129"/>
      <c r="E196" s="130"/>
      <c r="F196" s="131"/>
      <c r="G196" s="132"/>
      <c r="H196" s="121" t="str">
        <f t="shared" si="13"/>
        <v/>
      </c>
      <c r="I196" s="131"/>
      <c r="J196" s="121" t="str">
        <f t="shared" si="14"/>
        <v/>
      </c>
      <c r="K196" s="333"/>
    </row>
    <row r="197" spans="1:12" x14ac:dyDescent="0.3">
      <c r="A197" s="129"/>
      <c r="B197" s="129"/>
      <c r="C197" s="129"/>
      <c r="D197" s="129"/>
      <c r="E197" s="134"/>
      <c r="F197" s="131"/>
      <c r="G197" s="132"/>
      <c r="H197" s="121" t="str">
        <f t="shared" si="13"/>
        <v/>
      </c>
      <c r="I197" s="131"/>
      <c r="J197" s="121" t="str">
        <f t="shared" si="14"/>
        <v/>
      </c>
      <c r="K197" s="333"/>
    </row>
    <row r="198" spans="1:12" x14ac:dyDescent="0.3">
      <c r="A198" s="129"/>
      <c r="B198" s="129"/>
      <c r="C198" s="129"/>
      <c r="D198" s="129"/>
      <c r="E198" s="135"/>
      <c r="F198" s="131"/>
      <c r="G198" s="132"/>
      <c r="H198" s="121" t="str">
        <f t="shared" si="13"/>
        <v/>
      </c>
      <c r="I198" s="131"/>
      <c r="J198" s="121" t="str">
        <f t="shared" si="14"/>
        <v/>
      </c>
      <c r="K198" s="333"/>
    </row>
    <row r="199" spans="1:12" x14ac:dyDescent="0.3">
      <c r="A199" s="129"/>
      <c r="B199" s="129"/>
      <c r="C199" s="129"/>
      <c r="D199" s="129"/>
      <c r="E199" s="136"/>
      <c r="F199" s="131"/>
      <c r="G199" s="132"/>
      <c r="H199" s="121" t="str">
        <f t="shared" si="13"/>
        <v/>
      </c>
      <c r="I199" s="131"/>
      <c r="J199" s="121" t="str">
        <f t="shared" si="14"/>
        <v/>
      </c>
      <c r="K199" s="333"/>
    </row>
    <row r="200" spans="1:12" x14ac:dyDescent="0.3">
      <c r="A200" s="129"/>
      <c r="B200" s="129"/>
      <c r="C200" s="129"/>
      <c r="D200" s="129"/>
      <c r="E200" s="137"/>
      <c r="F200" s="131"/>
      <c r="G200" s="132"/>
      <c r="H200" s="121" t="str">
        <f t="shared" si="13"/>
        <v/>
      </c>
      <c r="I200" s="131"/>
      <c r="J200" s="121" t="str">
        <f t="shared" si="14"/>
        <v/>
      </c>
      <c r="K200" s="333"/>
    </row>
    <row r="201" spans="1:12" x14ac:dyDescent="0.3">
      <c r="A201" s="129"/>
      <c r="B201" s="129"/>
      <c r="C201" s="129"/>
      <c r="D201" s="129"/>
      <c r="E201" s="137"/>
      <c r="F201" s="131"/>
      <c r="G201" s="132"/>
      <c r="H201" s="121" t="str">
        <f t="shared" si="13"/>
        <v/>
      </c>
      <c r="I201" s="131"/>
      <c r="J201" s="121" t="str">
        <f t="shared" si="14"/>
        <v/>
      </c>
      <c r="K201" s="333"/>
    </row>
    <row r="202" spans="1:12" x14ac:dyDescent="0.3">
      <c r="A202" s="129"/>
      <c r="B202" s="129"/>
      <c r="C202" s="129"/>
      <c r="D202" s="129"/>
      <c r="E202" s="138"/>
      <c r="F202" s="131"/>
      <c r="G202" s="132"/>
      <c r="H202" s="121" t="str">
        <f t="shared" si="13"/>
        <v/>
      </c>
      <c r="I202" s="131"/>
      <c r="J202" s="121" t="str">
        <f t="shared" si="14"/>
        <v/>
      </c>
      <c r="K202" s="333"/>
    </row>
    <row r="203" spans="1:12" ht="14.4" thickBot="1" x14ac:dyDescent="0.35">
      <c r="A203" s="129"/>
      <c r="B203" s="129"/>
      <c r="C203" s="129"/>
      <c r="D203" s="129"/>
      <c r="E203" s="148"/>
      <c r="F203" s="149"/>
      <c r="G203" s="150"/>
      <c r="H203" s="151" t="str">
        <f>IFERROR(#REF!/F203,"")</f>
        <v/>
      </c>
      <c r="I203" s="149"/>
      <c r="J203" s="151" t="str">
        <f t="shared" si="14"/>
        <v/>
      </c>
      <c r="K203" s="333"/>
    </row>
    <row r="204" spans="1:12" ht="15" thickBot="1" x14ac:dyDescent="0.35">
      <c r="E204" s="144" t="s">
        <v>23</v>
      </c>
      <c r="F204" s="145"/>
      <c r="G204" s="145"/>
      <c r="H204" s="145"/>
      <c r="I204" s="145"/>
      <c r="J204" s="141">
        <f>SUM(J178:J203)</f>
        <v>0</v>
      </c>
      <c r="K204" s="333"/>
    </row>
    <row r="205" spans="1:12" ht="15" thickBot="1" x14ac:dyDescent="0.35">
      <c r="E205" s="4"/>
      <c r="F205" s="3"/>
      <c r="G205" s="3"/>
      <c r="H205" s="3"/>
      <c r="I205" s="3"/>
      <c r="J205" s="5"/>
      <c r="K205" s="371"/>
    </row>
    <row r="206" spans="1:12" ht="15" thickBot="1" x14ac:dyDescent="0.35">
      <c r="E206" s="144" t="s">
        <v>51</v>
      </c>
      <c r="F206" s="146"/>
      <c r="G206" s="146"/>
      <c r="H206" s="140">
        <f>Salaries!T62</f>
        <v>0</v>
      </c>
      <c r="I206" s="139">
        <v>0</v>
      </c>
      <c r="J206" s="142">
        <f>I206*H206</f>
        <v>0</v>
      </c>
      <c r="K206" s="335"/>
      <c r="L206" s="10"/>
    </row>
    <row r="207" spans="1:12" ht="15" thickBot="1" x14ac:dyDescent="0.35">
      <c r="E207" s="9"/>
      <c r="F207" s="3"/>
      <c r="G207" s="3"/>
      <c r="H207" s="3"/>
      <c r="I207" s="3"/>
      <c r="J207" s="5"/>
      <c r="K207" s="335"/>
    </row>
    <row r="208" spans="1:12" ht="15" thickBot="1" x14ac:dyDescent="0.35">
      <c r="E208" s="144" t="s">
        <v>37</v>
      </c>
      <c r="F208" s="143">
        <f>OverheadMarkup!B16</f>
        <v>0</v>
      </c>
      <c r="G208" s="147"/>
      <c r="H208" s="145"/>
      <c r="I208" s="147"/>
      <c r="J208" s="142">
        <f>(J204+J206)*F208</f>
        <v>0</v>
      </c>
      <c r="K208" s="335"/>
      <c r="L208" s="10"/>
    </row>
    <row r="209" spans="1:11" ht="15" thickBot="1" x14ac:dyDescent="0.35">
      <c r="E209" s="6"/>
      <c r="F209" s="7"/>
      <c r="G209" s="7"/>
      <c r="H209" s="8"/>
      <c r="I209" s="38"/>
      <c r="J209" s="8"/>
      <c r="K209" s="7"/>
    </row>
    <row r="210" spans="1:11" ht="14.4" thickBot="1" x14ac:dyDescent="0.35">
      <c r="E210" s="336" t="s">
        <v>49</v>
      </c>
      <c r="F210" s="337"/>
      <c r="G210" s="338"/>
      <c r="H210" s="339">
        <f>J204+J206+J208</f>
        <v>0</v>
      </c>
      <c r="I210" s="330"/>
      <c r="J210" s="330"/>
      <c r="K210" s="330"/>
    </row>
    <row r="211" spans="1:11" x14ac:dyDescent="0.3">
      <c r="E211" s="340" t="s">
        <v>24</v>
      </c>
      <c r="F211" s="341"/>
      <c r="G211" s="342"/>
      <c r="H211" s="343">
        <v>0</v>
      </c>
      <c r="I211" s="330"/>
      <c r="J211" s="330"/>
      <c r="K211" s="330"/>
    </row>
    <row r="212" spans="1:11" x14ac:dyDescent="0.3">
      <c r="E212" s="340" t="s">
        <v>52</v>
      </c>
      <c r="F212" s="341"/>
      <c r="G212" s="342"/>
      <c r="H212" s="344">
        <f>H211*I206</f>
        <v>0</v>
      </c>
      <c r="I212" s="330"/>
      <c r="J212" s="7"/>
      <c r="K212" s="330"/>
    </row>
    <row r="213" spans="1:11" x14ac:dyDescent="0.3">
      <c r="E213" s="340" t="s">
        <v>53</v>
      </c>
      <c r="F213" s="341"/>
      <c r="G213" s="342"/>
      <c r="H213" s="345">
        <f>H211*J204</f>
        <v>0</v>
      </c>
      <c r="I213" s="330"/>
      <c r="J213" s="7"/>
      <c r="K213" s="330"/>
    </row>
    <row r="214" spans="1:11" x14ac:dyDescent="0.3">
      <c r="E214" s="347" t="s">
        <v>54</v>
      </c>
      <c r="F214" s="348"/>
      <c r="G214" s="349"/>
      <c r="H214" s="350">
        <f>H212*H206</f>
        <v>0</v>
      </c>
      <c r="I214" s="330"/>
      <c r="J214" s="7"/>
      <c r="K214" s="330"/>
    </row>
    <row r="215" spans="1:11" ht="14.4" thickBot="1" x14ac:dyDescent="0.35">
      <c r="E215" s="351" t="s">
        <v>56</v>
      </c>
      <c r="F215" s="352"/>
      <c r="G215" s="353"/>
      <c r="H215" s="354">
        <f>H211*J208</f>
        <v>0</v>
      </c>
      <c r="I215" s="330"/>
      <c r="J215" s="7"/>
      <c r="K215" s="330"/>
    </row>
    <row r="216" spans="1:11" ht="14.4" thickBot="1" x14ac:dyDescent="0.35">
      <c r="F216" s="355" t="s">
        <v>57</v>
      </c>
      <c r="G216" s="356"/>
      <c r="H216" s="357">
        <f>H215+H214+H213</f>
        <v>0</v>
      </c>
      <c r="I216" s="330"/>
      <c r="J216" s="7"/>
      <c r="K216" s="330"/>
    </row>
    <row r="218" spans="1:11" ht="14.4" thickBot="1" x14ac:dyDescent="0.35"/>
    <row r="219" spans="1:11" ht="15" thickBot="1" x14ac:dyDescent="0.35">
      <c r="A219" s="533"/>
      <c r="B219" s="534"/>
      <c r="C219" s="534"/>
      <c r="D219" s="534"/>
      <c r="E219" s="535"/>
      <c r="F219" s="330"/>
      <c r="G219" s="330"/>
      <c r="H219" s="330"/>
      <c r="I219" s="330"/>
      <c r="J219" s="330"/>
      <c r="K219" s="330"/>
    </row>
    <row r="220" spans="1:11" ht="14.4" thickBot="1" x14ac:dyDescent="0.35">
      <c r="E220" s="330"/>
      <c r="F220" s="330"/>
      <c r="G220" s="330"/>
      <c r="H220" s="330"/>
      <c r="I220" s="330"/>
      <c r="J220" s="330"/>
      <c r="K220" s="330"/>
    </row>
    <row r="221" spans="1:11" ht="14.4" thickBot="1" x14ac:dyDescent="0.35">
      <c r="A221" s="33" t="s">
        <v>45</v>
      </c>
      <c r="B221" s="33" t="s">
        <v>44</v>
      </c>
      <c r="C221" s="33" t="s">
        <v>26</v>
      </c>
      <c r="D221" s="33" t="s">
        <v>38</v>
      </c>
      <c r="E221" s="34" t="s">
        <v>21</v>
      </c>
      <c r="F221" s="35" t="s">
        <v>43</v>
      </c>
      <c r="G221" s="34" t="s">
        <v>39</v>
      </c>
      <c r="H221" s="34" t="s">
        <v>40</v>
      </c>
      <c r="I221" s="36" t="s">
        <v>41</v>
      </c>
      <c r="J221" s="36" t="s">
        <v>42</v>
      </c>
      <c r="K221" s="36" t="s">
        <v>33</v>
      </c>
    </row>
    <row r="222" spans="1:11" x14ac:dyDescent="0.3">
      <c r="A222" s="123"/>
      <c r="B222" s="123"/>
      <c r="C222" s="123"/>
      <c r="D222" s="124"/>
      <c r="E222" s="125"/>
      <c r="F222" s="126"/>
      <c r="G222" s="127"/>
      <c r="H222" s="120" t="str">
        <f>IFERROR(G222/F222,"")</f>
        <v/>
      </c>
      <c r="I222" s="126"/>
      <c r="J222" s="120" t="str">
        <f>IFERROR(I222*H222,"")</f>
        <v/>
      </c>
      <c r="K222" s="331"/>
    </row>
    <row r="223" spans="1:11" x14ac:dyDescent="0.3">
      <c r="A223" s="128"/>
      <c r="B223" s="128"/>
      <c r="C223" s="128"/>
      <c r="D223" s="129"/>
      <c r="E223" s="130"/>
      <c r="F223" s="131"/>
      <c r="G223" s="132"/>
      <c r="H223" s="121" t="str">
        <f t="shared" ref="H223:H227" si="15">IFERROR(G223/F223,"")</f>
        <v/>
      </c>
      <c r="I223" s="131"/>
      <c r="J223" s="121" t="str">
        <f t="shared" ref="J223:J227" si="16">IFERROR(I223*H223,"")</f>
        <v/>
      </c>
      <c r="K223" s="122"/>
    </row>
    <row r="224" spans="1:11" x14ac:dyDescent="0.3">
      <c r="A224" s="128"/>
      <c r="B224" s="128"/>
      <c r="C224" s="128"/>
      <c r="D224" s="129"/>
      <c r="E224" s="133"/>
      <c r="F224" s="131"/>
      <c r="G224" s="132"/>
      <c r="H224" s="121" t="str">
        <f t="shared" si="15"/>
        <v/>
      </c>
      <c r="I224" s="131"/>
      <c r="J224" s="121" t="str">
        <f t="shared" si="16"/>
        <v/>
      </c>
      <c r="K224" s="333"/>
    </row>
    <row r="225" spans="1:11" x14ac:dyDescent="0.3">
      <c r="A225" s="128"/>
      <c r="B225" s="128"/>
      <c r="C225" s="128"/>
      <c r="D225" s="129"/>
      <c r="E225" s="130"/>
      <c r="F225" s="131"/>
      <c r="G225" s="132"/>
      <c r="H225" s="121" t="str">
        <f t="shared" si="15"/>
        <v/>
      </c>
      <c r="I225" s="131"/>
      <c r="J225" s="121" t="str">
        <f t="shared" si="16"/>
        <v/>
      </c>
      <c r="K225" s="333"/>
    </row>
    <row r="226" spans="1:11" x14ac:dyDescent="0.3">
      <c r="A226" s="128"/>
      <c r="B226" s="128"/>
      <c r="C226" s="128"/>
      <c r="D226" s="129"/>
      <c r="E226" s="130"/>
      <c r="F226" s="131"/>
      <c r="G226" s="132"/>
      <c r="H226" s="121" t="str">
        <f t="shared" si="15"/>
        <v/>
      </c>
      <c r="I226" s="131"/>
      <c r="J226" s="121" t="str">
        <f t="shared" si="16"/>
        <v/>
      </c>
      <c r="K226" s="333"/>
    </row>
    <row r="227" spans="1:11" x14ac:dyDescent="0.3">
      <c r="A227" s="128"/>
      <c r="B227" s="128"/>
      <c r="C227" s="128"/>
      <c r="D227" s="129"/>
      <c r="E227" s="130"/>
      <c r="F227" s="131"/>
      <c r="G227" s="132"/>
      <c r="H227" s="121" t="str">
        <f t="shared" si="15"/>
        <v/>
      </c>
      <c r="I227" s="131"/>
      <c r="J227" s="121" t="str">
        <f t="shared" si="16"/>
        <v/>
      </c>
      <c r="K227" s="333"/>
    </row>
    <row r="228" spans="1:11" x14ac:dyDescent="0.3">
      <c r="A228" s="128"/>
      <c r="B228" s="128"/>
      <c r="C228" s="128"/>
      <c r="D228" s="129"/>
      <c r="E228" s="130"/>
      <c r="F228" s="131"/>
      <c r="G228" s="132"/>
      <c r="H228" s="121"/>
      <c r="I228" s="131"/>
      <c r="J228" s="121"/>
      <c r="K228" s="333"/>
    </row>
    <row r="229" spans="1:11" x14ac:dyDescent="0.3">
      <c r="A229" s="128"/>
      <c r="B229" s="128"/>
      <c r="C229" s="128"/>
      <c r="D229" s="129"/>
      <c r="E229" s="130"/>
      <c r="F229" s="131"/>
      <c r="G229" s="132"/>
      <c r="H229" s="121"/>
      <c r="I229" s="131"/>
      <c r="J229" s="121"/>
      <c r="K229" s="333"/>
    </row>
    <row r="230" spans="1:11" x14ac:dyDescent="0.3">
      <c r="A230" s="128"/>
      <c r="B230" s="128"/>
      <c r="C230" s="128"/>
      <c r="D230" s="129"/>
      <c r="E230" s="130"/>
      <c r="F230" s="131"/>
      <c r="G230" s="132"/>
      <c r="H230" s="121"/>
      <c r="I230" s="131"/>
      <c r="J230" s="121"/>
      <c r="K230" s="333"/>
    </row>
    <row r="231" spans="1:11" x14ac:dyDescent="0.3">
      <c r="A231" s="128"/>
      <c r="B231" s="128"/>
      <c r="C231" s="128"/>
      <c r="D231" s="129"/>
      <c r="E231" s="130"/>
      <c r="F231" s="131"/>
      <c r="G231" s="132"/>
      <c r="H231" s="121"/>
      <c r="I231" s="131"/>
      <c r="J231" s="121"/>
      <c r="K231" s="333"/>
    </row>
    <row r="232" spans="1:11" x14ac:dyDescent="0.3">
      <c r="A232" s="128"/>
      <c r="B232" s="128"/>
      <c r="C232" s="128"/>
      <c r="D232" s="129"/>
      <c r="E232" s="130"/>
      <c r="F232" s="131"/>
      <c r="G232" s="132"/>
      <c r="H232" s="121"/>
      <c r="I232" s="131"/>
      <c r="J232" s="121"/>
      <c r="K232" s="333"/>
    </row>
    <row r="233" spans="1:11" x14ac:dyDescent="0.3">
      <c r="A233" s="128"/>
      <c r="B233" s="128"/>
      <c r="C233" s="128"/>
      <c r="D233" s="129"/>
      <c r="E233" s="130"/>
      <c r="F233" s="131"/>
      <c r="G233" s="132"/>
      <c r="H233" s="121" t="str">
        <f t="shared" ref="H233:H246" si="17">IFERROR(G233/F233,"")</f>
        <v/>
      </c>
      <c r="I233" s="131"/>
      <c r="J233" s="121" t="str">
        <f t="shared" ref="J233:J247" si="18">IFERROR(I233*H233,"")</f>
        <v/>
      </c>
      <c r="K233" s="333"/>
    </row>
    <row r="234" spans="1:11" x14ac:dyDescent="0.3">
      <c r="A234" s="129"/>
      <c r="B234" s="129"/>
      <c r="C234" s="129"/>
      <c r="D234" s="129"/>
      <c r="E234" s="130"/>
      <c r="F234" s="131"/>
      <c r="G234" s="132"/>
      <c r="H234" s="121" t="str">
        <f t="shared" si="17"/>
        <v/>
      </c>
      <c r="I234" s="131"/>
      <c r="J234" s="121" t="str">
        <f t="shared" si="18"/>
        <v/>
      </c>
      <c r="K234" s="333"/>
    </row>
    <row r="235" spans="1:11" x14ac:dyDescent="0.3">
      <c r="A235" s="129"/>
      <c r="B235" s="129"/>
      <c r="C235" s="129"/>
      <c r="D235" s="129"/>
      <c r="E235" s="130"/>
      <c r="F235" s="131"/>
      <c r="G235" s="132"/>
      <c r="H235" s="121" t="str">
        <f t="shared" si="17"/>
        <v/>
      </c>
      <c r="I235" s="131"/>
      <c r="J235" s="121" t="str">
        <f t="shared" si="18"/>
        <v/>
      </c>
      <c r="K235" s="333"/>
    </row>
    <row r="236" spans="1:11" x14ac:dyDescent="0.3">
      <c r="A236" s="129"/>
      <c r="B236" s="129"/>
      <c r="C236" s="129"/>
      <c r="D236" s="129"/>
      <c r="E236" s="130"/>
      <c r="F236" s="131"/>
      <c r="G236" s="132"/>
      <c r="H236" s="121" t="str">
        <f t="shared" si="17"/>
        <v/>
      </c>
      <c r="I236" s="131"/>
      <c r="J236" s="121" t="str">
        <f t="shared" si="18"/>
        <v/>
      </c>
      <c r="K236" s="333"/>
    </row>
    <row r="237" spans="1:11" x14ac:dyDescent="0.3">
      <c r="A237" s="129"/>
      <c r="B237" s="129"/>
      <c r="C237" s="129"/>
      <c r="D237" s="129"/>
      <c r="E237" s="130"/>
      <c r="F237" s="131"/>
      <c r="G237" s="132"/>
      <c r="H237" s="121" t="str">
        <f t="shared" si="17"/>
        <v/>
      </c>
      <c r="I237" s="131"/>
      <c r="J237" s="121" t="str">
        <f t="shared" si="18"/>
        <v/>
      </c>
      <c r="K237" s="333"/>
    </row>
    <row r="238" spans="1:11" x14ac:dyDescent="0.3">
      <c r="A238" s="129"/>
      <c r="B238" s="129"/>
      <c r="C238" s="129"/>
      <c r="D238" s="129"/>
      <c r="E238" s="130"/>
      <c r="F238" s="131"/>
      <c r="G238" s="132"/>
      <c r="H238" s="121" t="str">
        <f t="shared" si="17"/>
        <v/>
      </c>
      <c r="I238" s="131"/>
      <c r="J238" s="121" t="str">
        <f t="shared" si="18"/>
        <v/>
      </c>
      <c r="K238" s="333"/>
    </row>
    <row r="239" spans="1:11" x14ac:dyDescent="0.3">
      <c r="A239" s="129"/>
      <c r="B239" s="129"/>
      <c r="C239" s="129"/>
      <c r="D239" s="129"/>
      <c r="E239" s="130"/>
      <c r="F239" s="131"/>
      <c r="G239" s="132"/>
      <c r="H239" s="121" t="str">
        <f t="shared" si="17"/>
        <v/>
      </c>
      <c r="I239" s="131"/>
      <c r="J239" s="121" t="str">
        <f t="shared" si="18"/>
        <v/>
      </c>
      <c r="K239" s="333"/>
    </row>
    <row r="240" spans="1:11" x14ac:dyDescent="0.3">
      <c r="A240" s="129"/>
      <c r="B240" s="129"/>
      <c r="C240" s="129"/>
      <c r="D240" s="129"/>
      <c r="E240" s="130"/>
      <c r="F240" s="131"/>
      <c r="G240" s="132"/>
      <c r="H240" s="121" t="str">
        <f t="shared" si="17"/>
        <v/>
      </c>
      <c r="I240" s="131"/>
      <c r="J240" s="121" t="str">
        <f t="shared" si="18"/>
        <v/>
      </c>
      <c r="K240" s="333"/>
    </row>
    <row r="241" spans="1:12" x14ac:dyDescent="0.3">
      <c r="A241" s="129"/>
      <c r="B241" s="129"/>
      <c r="C241" s="129"/>
      <c r="D241" s="129"/>
      <c r="E241" s="134"/>
      <c r="F241" s="131"/>
      <c r="G241" s="132"/>
      <c r="H241" s="121" t="str">
        <f t="shared" si="17"/>
        <v/>
      </c>
      <c r="I241" s="131"/>
      <c r="J241" s="121" t="str">
        <f t="shared" si="18"/>
        <v/>
      </c>
      <c r="K241" s="333"/>
    </row>
    <row r="242" spans="1:12" x14ac:dyDescent="0.3">
      <c r="A242" s="129"/>
      <c r="B242" s="129"/>
      <c r="C242" s="129"/>
      <c r="D242" s="129"/>
      <c r="E242" s="135"/>
      <c r="F242" s="131"/>
      <c r="G242" s="132"/>
      <c r="H242" s="121" t="str">
        <f t="shared" si="17"/>
        <v/>
      </c>
      <c r="I242" s="131"/>
      <c r="J242" s="121" t="str">
        <f t="shared" si="18"/>
        <v/>
      </c>
      <c r="K242" s="333"/>
    </row>
    <row r="243" spans="1:12" x14ac:dyDescent="0.3">
      <c r="A243" s="129"/>
      <c r="B243" s="129"/>
      <c r="C243" s="129"/>
      <c r="D243" s="129"/>
      <c r="E243" s="136"/>
      <c r="F243" s="131"/>
      <c r="G243" s="132"/>
      <c r="H243" s="121" t="str">
        <f t="shared" si="17"/>
        <v/>
      </c>
      <c r="I243" s="131"/>
      <c r="J243" s="121" t="str">
        <f t="shared" si="18"/>
        <v/>
      </c>
      <c r="K243" s="333"/>
    </row>
    <row r="244" spans="1:12" x14ac:dyDescent="0.3">
      <c r="A244" s="129"/>
      <c r="B244" s="129"/>
      <c r="C244" s="129"/>
      <c r="D244" s="129"/>
      <c r="E244" s="137"/>
      <c r="F244" s="131"/>
      <c r="G244" s="132"/>
      <c r="H244" s="121" t="str">
        <f t="shared" si="17"/>
        <v/>
      </c>
      <c r="I244" s="131"/>
      <c r="J244" s="121" t="str">
        <f t="shared" si="18"/>
        <v/>
      </c>
      <c r="K244" s="333"/>
    </row>
    <row r="245" spans="1:12" x14ac:dyDescent="0.3">
      <c r="A245" s="129"/>
      <c r="B245" s="129"/>
      <c r="C245" s="129"/>
      <c r="D245" s="129"/>
      <c r="E245" s="137"/>
      <c r="F245" s="131"/>
      <c r="G245" s="132"/>
      <c r="H245" s="121" t="str">
        <f t="shared" si="17"/>
        <v/>
      </c>
      <c r="I245" s="131"/>
      <c r="J245" s="121" t="str">
        <f t="shared" si="18"/>
        <v/>
      </c>
      <c r="K245" s="333"/>
    </row>
    <row r="246" spans="1:12" x14ac:dyDescent="0.3">
      <c r="A246" s="129"/>
      <c r="B246" s="129"/>
      <c r="C246" s="129"/>
      <c r="D246" s="129"/>
      <c r="E246" s="138"/>
      <c r="F246" s="131"/>
      <c r="G246" s="132"/>
      <c r="H246" s="121" t="str">
        <f t="shared" si="17"/>
        <v/>
      </c>
      <c r="I246" s="131"/>
      <c r="J246" s="121" t="str">
        <f t="shared" si="18"/>
        <v/>
      </c>
      <c r="K246" s="333"/>
    </row>
    <row r="247" spans="1:12" ht="14.4" thickBot="1" x14ac:dyDescent="0.35">
      <c r="A247" s="129"/>
      <c r="B247" s="129"/>
      <c r="C247" s="129"/>
      <c r="D247" s="129"/>
      <c r="E247" s="148"/>
      <c r="F247" s="149"/>
      <c r="G247" s="150"/>
      <c r="H247" s="151" t="str">
        <f>IFERROR(#REF!/F247,"")</f>
        <v/>
      </c>
      <c r="I247" s="149"/>
      <c r="J247" s="151" t="str">
        <f t="shared" si="18"/>
        <v/>
      </c>
      <c r="K247" s="333"/>
    </row>
    <row r="248" spans="1:12" ht="15" thickBot="1" x14ac:dyDescent="0.35">
      <c r="E248" s="144" t="s">
        <v>23</v>
      </c>
      <c r="F248" s="145"/>
      <c r="G248" s="145"/>
      <c r="H248" s="145"/>
      <c r="I248" s="145"/>
      <c r="J248" s="141">
        <f>SUM(J222:J247)</f>
        <v>0</v>
      </c>
      <c r="K248" s="371"/>
      <c r="L248" s="10"/>
    </row>
    <row r="249" spans="1:12" ht="15" thickBot="1" x14ac:dyDescent="0.35">
      <c r="E249" s="4"/>
      <c r="F249" s="3"/>
      <c r="G249" s="3"/>
      <c r="H249" s="3"/>
      <c r="I249" s="3"/>
      <c r="J249" s="5"/>
      <c r="K249" s="335"/>
    </row>
    <row r="250" spans="1:12" ht="15" thickBot="1" x14ac:dyDescent="0.35">
      <c r="E250" s="144" t="s">
        <v>51</v>
      </c>
      <c r="F250" s="146"/>
      <c r="G250" s="146"/>
      <c r="H250" s="140">
        <f>Salaries!T62</f>
        <v>0</v>
      </c>
      <c r="I250" s="139">
        <v>0</v>
      </c>
      <c r="J250" s="142">
        <f>I250*H250</f>
        <v>0</v>
      </c>
      <c r="K250" s="335"/>
      <c r="L250" s="10"/>
    </row>
    <row r="251" spans="1:12" ht="15" thickBot="1" x14ac:dyDescent="0.35">
      <c r="E251" s="9"/>
      <c r="F251" s="3"/>
      <c r="G251" s="3"/>
      <c r="H251" s="3"/>
      <c r="I251" s="3"/>
      <c r="J251" s="5"/>
      <c r="K251" s="335"/>
      <c r="L251" s="10"/>
    </row>
    <row r="252" spans="1:12" ht="15" thickBot="1" x14ac:dyDescent="0.35">
      <c r="E252" s="144" t="s">
        <v>37</v>
      </c>
      <c r="F252" s="143">
        <f>OverheadMarkup!B16</f>
        <v>0</v>
      </c>
      <c r="G252" s="147"/>
      <c r="H252" s="145"/>
      <c r="I252" s="147"/>
      <c r="J252" s="142">
        <f>(J248+J250)*F252</f>
        <v>0</v>
      </c>
      <c r="K252" s="335"/>
      <c r="L252" s="10"/>
    </row>
    <row r="253" spans="1:12" ht="15" thickBot="1" x14ac:dyDescent="0.35">
      <c r="E253" s="6"/>
      <c r="F253" s="7"/>
      <c r="G253" s="7"/>
      <c r="H253" s="8"/>
      <c r="I253" s="38"/>
      <c r="J253" s="8"/>
      <c r="K253" s="7"/>
    </row>
    <row r="254" spans="1:12" ht="14.4" thickBot="1" x14ac:dyDescent="0.35">
      <c r="E254" s="336" t="s">
        <v>49</v>
      </c>
      <c r="F254" s="337"/>
      <c r="G254" s="338"/>
      <c r="H254" s="339">
        <f>J248+J250+J252</f>
        <v>0</v>
      </c>
      <c r="I254" s="330"/>
      <c r="J254" s="330"/>
      <c r="K254" s="330"/>
    </row>
    <row r="255" spans="1:12" x14ac:dyDescent="0.3">
      <c r="E255" s="340" t="s">
        <v>24</v>
      </c>
      <c r="F255" s="341"/>
      <c r="G255" s="342"/>
      <c r="H255" s="343">
        <v>0</v>
      </c>
      <c r="I255" s="330"/>
      <c r="J255" s="330"/>
      <c r="K255" s="330"/>
    </row>
    <row r="256" spans="1:12" x14ac:dyDescent="0.3">
      <c r="E256" s="340" t="s">
        <v>52</v>
      </c>
      <c r="F256" s="341"/>
      <c r="G256" s="342"/>
      <c r="H256" s="344">
        <f>H255*I250</f>
        <v>0</v>
      </c>
      <c r="I256" s="330"/>
      <c r="J256" s="7"/>
      <c r="K256" s="330"/>
    </row>
    <row r="257" spans="1:11" x14ac:dyDescent="0.3">
      <c r="E257" s="340" t="s">
        <v>53</v>
      </c>
      <c r="F257" s="341"/>
      <c r="G257" s="342"/>
      <c r="H257" s="345">
        <f>H255*J248</f>
        <v>0</v>
      </c>
      <c r="I257" s="330"/>
      <c r="J257" s="7"/>
      <c r="K257" s="330"/>
    </row>
    <row r="258" spans="1:11" x14ac:dyDescent="0.3">
      <c r="E258" s="347" t="s">
        <v>54</v>
      </c>
      <c r="F258" s="348"/>
      <c r="G258" s="349"/>
      <c r="H258" s="350">
        <f>H256*H250</f>
        <v>0</v>
      </c>
      <c r="I258" s="330"/>
      <c r="J258" s="7"/>
      <c r="K258" s="330"/>
    </row>
    <row r="259" spans="1:11" ht="14.4" thickBot="1" x14ac:dyDescent="0.35">
      <c r="E259" s="351" t="s">
        <v>56</v>
      </c>
      <c r="F259" s="352"/>
      <c r="G259" s="353"/>
      <c r="H259" s="354">
        <f>H255*J252</f>
        <v>0</v>
      </c>
      <c r="I259" s="330"/>
      <c r="J259" s="7"/>
      <c r="K259" s="330"/>
    </row>
    <row r="260" spans="1:11" ht="14.4" thickBot="1" x14ac:dyDescent="0.35">
      <c r="F260" s="355" t="s">
        <v>57</v>
      </c>
      <c r="G260" s="356"/>
      <c r="H260" s="357">
        <f>H259+H258+H257</f>
        <v>0</v>
      </c>
      <c r="I260" s="330"/>
      <c r="J260" s="7"/>
      <c r="K260" s="330"/>
    </row>
    <row r="262" spans="1:11" ht="14.4" thickBot="1" x14ac:dyDescent="0.35"/>
    <row r="263" spans="1:11" ht="15" thickBot="1" x14ac:dyDescent="0.35">
      <c r="A263" s="533"/>
      <c r="B263" s="534"/>
      <c r="C263" s="534"/>
      <c r="D263" s="534"/>
      <c r="E263" s="535"/>
      <c r="F263" s="330"/>
      <c r="G263" s="330"/>
      <c r="H263" s="330"/>
      <c r="I263" s="330"/>
      <c r="J263" s="330"/>
      <c r="K263" s="330"/>
    </row>
    <row r="264" spans="1:11" ht="14.4" thickBot="1" x14ac:dyDescent="0.35">
      <c r="E264" s="330"/>
      <c r="F264" s="330"/>
      <c r="G264" s="330"/>
      <c r="H264" s="330"/>
      <c r="I264" s="330"/>
      <c r="J264" s="330"/>
      <c r="K264" s="330"/>
    </row>
    <row r="265" spans="1:11" ht="14.4" thickBot="1" x14ac:dyDescent="0.35">
      <c r="A265" s="33" t="s">
        <v>45</v>
      </c>
      <c r="B265" s="33" t="s">
        <v>44</v>
      </c>
      <c r="C265" s="33" t="s">
        <v>26</v>
      </c>
      <c r="D265" s="33" t="s">
        <v>38</v>
      </c>
      <c r="E265" s="34" t="s">
        <v>21</v>
      </c>
      <c r="F265" s="35" t="s">
        <v>43</v>
      </c>
      <c r="G265" s="34" t="s">
        <v>39</v>
      </c>
      <c r="H265" s="34" t="s">
        <v>40</v>
      </c>
      <c r="I265" s="36" t="s">
        <v>41</v>
      </c>
      <c r="J265" s="36" t="s">
        <v>42</v>
      </c>
      <c r="K265" s="36" t="s">
        <v>33</v>
      </c>
    </row>
    <row r="266" spans="1:11" x14ac:dyDescent="0.3">
      <c r="A266" s="123"/>
      <c r="B266" s="123"/>
      <c r="C266" s="123"/>
      <c r="D266" s="124"/>
      <c r="E266" s="125"/>
      <c r="F266" s="126"/>
      <c r="G266" s="127"/>
      <c r="H266" s="120" t="str">
        <f>IFERROR(G266/F266,"")</f>
        <v/>
      </c>
      <c r="I266" s="126"/>
      <c r="J266" s="120" t="str">
        <f>IFERROR(I266*H266,"")</f>
        <v/>
      </c>
      <c r="K266" s="331"/>
    </row>
    <row r="267" spans="1:11" x14ac:dyDescent="0.3">
      <c r="A267" s="128"/>
      <c r="B267" s="128"/>
      <c r="C267" s="128"/>
      <c r="D267" s="129"/>
      <c r="E267" s="130"/>
      <c r="F267" s="131"/>
      <c r="G267" s="132"/>
      <c r="H267" s="121" t="str">
        <f t="shared" ref="H267:H271" si="19">IFERROR(G267/F267,"")</f>
        <v/>
      </c>
      <c r="I267" s="131"/>
      <c r="J267" s="121" t="str">
        <f t="shared" ref="J267:J271" si="20">IFERROR(I267*H267,"")</f>
        <v/>
      </c>
      <c r="K267" s="122"/>
    </row>
    <row r="268" spans="1:11" x14ac:dyDescent="0.3">
      <c r="A268" s="128"/>
      <c r="B268" s="128"/>
      <c r="C268" s="128"/>
      <c r="D268" s="129"/>
      <c r="E268" s="133"/>
      <c r="F268" s="131"/>
      <c r="G268" s="132"/>
      <c r="H268" s="121" t="str">
        <f t="shared" si="19"/>
        <v/>
      </c>
      <c r="I268" s="131"/>
      <c r="J268" s="121" t="str">
        <f t="shared" si="20"/>
        <v/>
      </c>
      <c r="K268" s="333"/>
    </row>
    <row r="269" spans="1:11" x14ac:dyDescent="0.3">
      <c r="A269" s="128"/>
      <c r="B269" s="128"/>
      <c r="C269" s="128"/>
      <c r="D269" s="129"/>
      <c r="E269" s="130"/>
      <c r="F269" s="131"/>
      <c r="G269" s="132"/>
      <c r="H269" s="121" t="str">
        <f t="shared" si="19"/>
        <v/>
      </c>
      <c r="I269" s="131"/>
      <c r="J269" s="121" t="str">
        <f t="shared" si="20"/>
        <v/>
      </c>
      <c r="K269" s="333"/>
    </row>
    <row r="270" spans="1:11" x14ac:dyDescent="0.3">
      <c r="A270" s="128"/>
      <c r="B270" s="128"/>
      <c r="C270" s="128"/>
      <c r="D270" s="129"/>
      <c r="E270" s="130"/>
      <c r="F270" s="131"/>
      <c r="G270" s="132"/>
      <c r="H270" s="121" t="str">
        <f t="shared" si="19"/>
        <v/>
      </c>
      <c r="I270" s="131"/>
      <c r="J270" s="121" t="str">
        <f t="shared" si="20"/>
        <v/>
      </c>
      <c r="K270" s="333"/>
    </row>
    <row r="271" spans="1:11" x14ac:dyDescent="0.3">
      <c r="A271" s="128"/>
      <c r="B271" s="128"/>
      <c r="C271" s="128"/>
      <c r="D271" s="129"/>
      <c r="E271" s="130"/>
      <c r="F271" s="131"/>
      <c r="G271" s="132"/>
      <c r="H271" s="121" t="str">
        <f t="shared" si="19"/>
        <v/>
      </c>
      <c r="I271" s="131"/>
      <c r="J271" s="121" t="str">
        <f t="shared" si="20"/>
        <v/>
      </c>
      <c r="K271" s="333"/>
    </row>
    <row r="272" spans="1:11" x14ac:dyDescent="0.3">
      <c r="A272" s="128"/>
      <c r="B272" s="128"/>
      <c r="C272" s="128"/>
      <c r="D272" s="129"/>
      <c r="E272" s="130"/>
      <c r="F272" s="131"/>
      <c r="G272" s="132"/>
      <c r="H272" s="121"/>
      <c r="I272" s="131"/>
      <c r="J272" s="121"/>
      <c r="K272" s="333"/>
    </row>
    <row r="273" spans="1:11" x14ac:dyDescent="0.3">
      <c r="A273" s="128"/>
      <c r="B273" s="128"/>
      <c r="C273" s="128"/>
      <c r="D273" s="129"/>
      <c r="E273" s="130"/>
      <c r="F273" s="131"/>
      <c r="G273" s="132"/>
      <c r="H273" s="121"/>
      <c r="I273" s="131"/>
      <c r="J273" s="121"/>
      <c r="K273" s="333"/>
    </row>
    <row r="274" spans="1:11" x14ac:dyDescent="0.3">
      <c r="A274" s="128"/>
      <c r="B274" s="128"/>
      <c r="C274" s="128"/>
      <c r="D274" s="129"/>
      <c r="E274" s="130"/>
      <c r="F274" s="131"/>
      <c r="G274" s="132"/>
      <c r="H274" s="121"/>
      <c r="I274" s="131"/>
      <c r="J274" s="121"/>
      <c r="K274" s="333"/>
    </row>
    <row r="275" spans="1:11" x14ac:dyDescent="0.3">
      <c r="A275" s="128"/>
      <c r="B275" s="128"/>
      <c r="C275" s="128"/>
      <c r="D275" s="129"/>
      <c r="E275" s="130"/>
      <c r="F275" s="131"/>
      <c r="G275" s="132"/>
      <c r="H275" s="121"/>
      <c r="I275" s="131"/>
      <c r="J275" s="121"/>
      <c r="K275" s="333"/>
    </row>
    <row r="276" spans="1:11" x14ac:dyDescent="0.3">
      <c r="A276" s="128"/>
      <c r="B276" s="128"/>
      <c r="C276" s="128"/>
      <c r="D276" s="129"/>
      <c r="E276" s="130"/>
      <c r="F276" s="131"/>
      <c r="G276" s="132"/>
      <c r="H276" s="121"/>
      <c r="I276" s="131"/>
      <c r="J276" s="121"/>
      <c r="K276" s="333"/>
    </row>
    <row r="277" spans="1:11" x14ac:dyDescent="0.3">
      <c r="A277" s="128"/>
      <c r="B277" s="128"/>
      <c r="C277" s="128"/>
      <c r="D277" s="129"/>
      <c r="E277" s="130"/>
      <c r="F277" s="131"/>
      <c r="G277" s="132"/>
      <c r="H277" s="121" t="str">
        <f t="shared" ref="H277:H290" si="21">IFERROR(G277/F277,"")</f>
        <v/>
      </c>
      <c r="I277" s="131"/>
      <c r="J277" s="121" t="str">
        <f t="shared" ref="J277:J291" si="22">IFERROR(I277*H277,"")</f>
        <v/>
      </c>
      <c r="K277" s="333"/>
    </row>
    <row r="278" spans="1:11" x14ac:dyDescent="0.3">
      <c r="A278" s="129"/>
      <c r="B278" s="129"/>
      <c r="C278" s="129"/>
      <c r="D278" s="129"/>
      <c r="E278" s="130"/>
      <c r="F278" s="131"/>
      <c r="G278" s="132"/>
      <c r="H278" s="121" t="str">
        <f t="shared" si="21"/>
        <v/>
      </c>
      <c r="I278" s="131"/>
      <c r="J278" s="121" t="str">
        <f t="shared" si="22"/>
        <v/>
      </c>
      <c r="K278" s="333"/>
    </row>
    <row r="279" spans="1:11" x14ac:dyDescent="0.3">
      <c r="A279" s="129"/>
      <c r="B279" s="129"/>
      <c r="C279" s="129"/>
      <c r="D279" s="129"/>
      <c r="E279" s="130"/>
      <c r="F279" s="131"/>
      <c r="G279" s="132"/>
      <c r="H279" s="121" t="str">
        <f t="shared" si="21"/>
        <v/>
      </c>
      <c r="I279" s="131"/>
      <c r="J279" s="121" t="str">
        <f t="shared" si="22"/>
        <v/>
      </c>
      <c r="K279" s="333"/>
    </row>
    <row r="280" spans="1:11" x14ac:dyDescent="0.3">
      <c r="A280" s="129"/>
      <c r="B280" s="129"/>
      <c r="C280" s="129"/>
      <c r="D280" s="129"/>
      <c r="E280" s="130"/>
      <c r="F280" s="131"/>
      <c r="G280" s="132"/>
      <c r="H280" s="121" t="str">
        <f t="shared" si="21"/>
        <v/>
      </c>
      <c r="I280" s="131"/>
      <c r="J280" s="121" t="str">
        <f t="shared" si="22"/>
        <v/>
      </c>
      <c r="K280" s="333"/>
    </row>
    <row r="281" spans="1:11" x14ac:dyDescent="0.3">
      <c r="A281" s="129"/>
      <c r="B281" s="129"/>
      <c r="C281" s="129"/>
      <c r="D281" s="129"/>
      <c r="E281" s="130"/>
      <c r="F281" s="131"/>
      <c r="G281" s="132"/>
      <c r="H281" s="121" t="str">
        <f t="shared" si="21"/>
        <v/>
      </c>
      <c r="I281" s="131"/>
      <c r="J281" s="121" t="str">
        <f t="shared" si="22"/>
        <v/>
      </c>
      <c r="K281" s="333"/>
    </row>
    <row r="282" spans="1:11" x14ac:dyDescent="0.3">
      <c r="A282" s="129"/>
      <c r="B282" s="129"/>
      <c r="C282" s="129"/>
      <c r="D282" s="129"/>
      <c r="E282" s="130"/>
      <c r="F282" s="131"/>
      <c r="G282" s="132"/>
      <c r="H282" s="121" t="str">
        <f t="shared" si="21"/>
        <v/>
      </c>
      <c r="I282" s="131"/>
      <c r="J282" s="121" t="str">
        <f t="shared" si="22"/>
        <v/>
      </c>
      <c r="K282" s="333"/>
    </row>
    <row r="283" spans="1:11" x14ac:dyDescent="0.3">
      <c r="A283" s="129"/>
      <c r="B283" s="129"/>
      <c r="C283" s="129"/>
      <c r="D283" s="129"/>
      <c r="E283" s="130"/>
      <c r="F283" s="131"/>
      <c r="G283" s="132"/>
      <c r="H283" s="121" t="str">
        <f t="shared" si="21"/>
        <v/>
      </c>
      <c r="I283" s="131"/>
      <c r="J283" s="121" t="str">
        <f t="shared" si="22"/>
        <v/>
      </c>
      <c r="K283" s="333"/>
    </row>
    <row r="284" spans="1:11" x14ac:dyDescent="0.3">
      <c r="A284" s="129"/>
      <c r="B284" s="129"/>
      <c r="C284" s="129"/>
      <c r="D284" s="129"/>
      <c r="E284" s="130"/>
      <c r="F284" s="131"/>
      <c r="G284" s="132"/>
      <c r="H284" s="121" t="str">
        <f t="shared" si="21"/>
        <v/>
      </c>
      <c r="I284" s="131"/>
      <c r="J284" s="121" t="str">
        <f t="shared" si="22"/>
        <v/>
      </c>
      <c r="K284" s="333"/>
    </row>
    <row r="285" spans="1:11" x14ac:dyDescent="0.3">
      <c r="A285" s="129"/>
      <c r="B285" s="129"/>
      <c r="C285" s="129"/>
      <c r="D285" s="129"/>
      <c r="E285" s="134"/>
      <c r="F285" s="131"/>
      <c r="G285" s="132"/>
      <c r="H285" s="121" t="str">
        <f t="shared" si="21"/>
        <v/>
      </c>
      <c r="I285" s="131"/>
      <c r="J285" s="121" t="str">
        <f t="shared" si="22"/>
        <v/>
      </c>
      <c r="K285" s="333"/>
    </row>
    <row r="286" spans="1:11" x14ac:dyDescent="0.3">
      <c r="A286" s="129"/>
      <c r="B286" s="129"/>
      <c r="C286" s="129"/>
      <c r="D286" s="129"/>
      <c r="E286" s="135"/>
      <c r="F286" s="131"/>
      <c r="G286" s="132"/>
      <c r="H286" s="121" t="str">
        <f t="shared" si="21"/>
        <v/>
      </c>
      <c r="I286" s="131"/>
      <c r="J286" s="121" t="str">
        <f t="shared" si="22"/>
        <v/>
      </c>
      <c r="K286" s="333"/>
    </row>
    <row r="287" spans="1:11" x14ac:dyDescent="0.3">
      <c r="A287" s="129"/>
      <c r="B287" s="129"/>
      <c r="C287" s="129"/>
      <c r="D287" s="129"/>
      <c r="E287" s="136"/>
      <c r="F287" s="131"/>
      <c r="G287" s="132"/>
      <c r="H287" s="121" t="str">
        <f t="shared" si="21"/>
        <v/>
      </c>
      <c r="I287" s="131"/>
      <c r="J287" s="121" t="str">
        <f t="shared" si="22"/>
        <v/>
      </c>
      <c r="K287" s="333"/>
    </row>
    <row r="288" spans="1:11" x14ac:dyDescent="0.3">
      <c r="A288" s="129"/>
      <c r="B288" s="129"/>
      <c r="C288" s="129"/>
      <c r="D288" s="129"/>
      <c r="E288" s="137"/>
      <c r="F288" s="131"/>
      <c r="G288" s="132"/>
      <c r="H288" s="121" t="str">
        <f t="shared" si="21"/>
        <v/>
      </c>
      <c r="I288" s="131"/>
      <c r="J288" s="121" t="str">
        <f t="shared" si="22"/>
        <v/>
      </c>
      <c r="K288" s="333"/>
    </row>
    <row r="289" spans="1:12" x14ac:dyDescent="0.3">
      <c r="A289" s="129"/>
      <c r="B289" s="129"/>
      <c r="C289" s="129"/>
      <c r="D289" s="129"/>
      <c r="E289" s="137"/>
      <c r="F289" s="131"/>
      <c r="G289" s="132"/>
      <c r="H289" s="121" t="str">
        <f t="shared" si="21"/>
        <v/>
      </c>
      <c r="I289" s="131"/>
      <c r="J289" s="121" t="str">
        <f t="shared" si="22"/>
        <v/>
      </c>
      <c r="K289" s="333"/>
    </row>
    <row r="290" spans="1:12" x14ac:dyDescent="0.3">
      <c r="A290" s="129"/>
      <c r="B290" s="129"/>
      <c r="C290" s="129"/>
      <c r="D290" s="129"/>
      <c r="E290" s="138"/>
      <c r="F290" s="131"/>
      <c r="G290" s="132"/>
      <c r="H290" s="121" t="str">
        <f t="shared" si="21"/>
        <v/>
      </c>
      <c r="I290" s="131"/>
      <c r="J290" s="121" t="str">
        <f t="shared" si="22"/>
        <v/>
      </c>
      <c r="K290" s="333"/>
    </row>
    <row r="291" spans="1:12" ht="14.4" thickBot="1" x14ac:dyDescent="0.35">
      <c r="A291" s="129"/>
      <c r="B291" s="129"/>
      <c r="C291" s="129"/>
      <c r="D291" s="129"/>
      <c r="E291" s="148"/>
      <c r="F291" s="149"/>
      <c r="G291" s="150"/>
      <c r="H291" s="151" t="str">
        <f>IFERROR(#REF!/F291,"")</f>
        <v/>
      </c>
      <c r="I291" s="149"/>
      <c r="J291" s="151" t="str">
        <f t="shared" si="22"/>
        <v/>
      </c>
      <c r="K291" s="333"/>
    </row>
    <row r="292" spans="1:12" ht="15" thickBot="1" x14ac:dyDescent="0.35">
      <c r="E292" s="144" t="s">
        <v>23</v>
      </c>
      <c r="F292" s="145"/>
      <c r="G292" s="145"/>
      <c r="H292" s="145"/>
      <c r="I292" s="145"/>
      <c r="J292" s="141">
        <f>SUM(J266:J291)</f>
        <v>0</v>
      </c>
      <c r="K292" s="333"/>
    </row>
    <row r="293" spans="1:12" ht="15" thickBot="1" x14ac:dyDescent="0.35">
      <c r="E293" s="4"/>
      <c r="F293" s="3"/>
      <c r="G293" s="3"/>
      <c r="H293" s="3"/>
      <c r="I293" s="3"/>
      <c r="J293" s="5"/>
      <c r="K293" s="371"/>
      <c r="L293" s="10"/>
    </row>
    <row r="294" spans="1:12" ht="15" thickBot="1" x14ac:dyDescent="0.35">
      <c r="E294" s="144" t="s">
        <v>51</v>
      </c>
      <c r="F294" s="146"/>
      <c r="G294" s="146"/>
      <c r="H294" s="140">
        <f>Salaries!T62</f>
        <v>0</v>
      </c>
      <c r="I294" s="139">
        <v>0</v>
      </c>
      <c r="J294" s="142">
        <f>I294*H294</f>
        <v>0</v>
      </c>
      <c r="K294" s="335"/>
      <c r="L294" s="10"/>
    </row>
    <row r="295" spans="1:12" ht="15" thickBot="1" x14ac:dyDescent="0.35">
      <c r="E295" s="9"/>
      <c r="F295" s="3"/>
      <c r="G295" s="3"/>
      <c r="H295" s="3"/>
      <c r="I295" s="3"/>
      <c r="J295" s="5"/>
      <c r="K295" s="335"/>
    </row>
    <row r="296" spans="1:12" ht="15" thickBot="1" x14ac:dyDescent="0.35">
      <c r="E296" s="144" t="s">
        <v>37</v>
      </c>
      <c r="F296" s="143">
        <f>OverheadMarkup!B16</f>
        <v>0</v>
      </c>
      <c r="G296" s="147"/>
      <c r="H296" s="145"/>
      <c r="I296" s="147"/>
      <c r="J296" s="142">
        <f>(J292+J294)*F296</f>
        <v>0</v>
      </c>
      <c r="K296" s="335"/>
    </row>
    <row r="297" spans="1:12" ht="15" thickBot="1" x14ac:dyDescent="0.35">
      <c r="E297" s="6"/>
      <c r="F297" s="7"/>
      <c r="G297" s="7"/>
      <c r="H297" s="8"/>
      <c r="I297" s="38"/>
      <c r="J297" s="8"/>
      <c r="K297" s="7"/>
    </row>
    <row r="298" spans="1:12" ht="14.4" thickBot="1" x14ac:dyDescent="0.35">
      <c r="E298" s="336" t="s">
        <v>49</v>
      </c>
      <c r="F298" s="337"/>
      <c r="G298" s="338"/>
      <c r="H298" s="339">
        <f>J292+J294+J296</f>
        <v>0</v>
      </c>
      <c r="I298" s="330"/>
      <c r="J298" s="330"/>
      <c r="K298" s="330"/>
    </row>
    <row r="299" spans="1:12" x14ac:dyDescent="0.3">
      <c r="E299" s="340" t="s">
        <v>24</v>
      </c>
      <c r="F299" s="341"/>
      <c r="G299" s="342"/>
      <c r="H299" s="343">
        <v>0</v>
      </c>
      <c r="I299" s="330"/>
      <c r="J299" s="330"/>
      <c r="K299" s="330"/>
    </row>
    <row r="300" spans="1:12" x14ac:dyDescent="0.3">
      <c r="E300" s="340" t="s">
        <v>52</v>
      </c>
      <c r="F300" s="341"/>
      <c r="G300" s="342"/>
      <c r="H300" s="344">
        <f>H299*I294</f>
        <v>0</v>
      </c>
      <c r="I300" s="330"/>
      <c r="J300" s="7"/>
      <c r="K300" s="330"/>
    </row>
    <row r="301" spans="1:12" x14ac:dyDescent="0.3">
      <c r="E301" s="340" t="s">
        <v>53</v>
      </c>
      <c r="F301" s="341"/>
      <c r="G301" s="342"/>
      <c r="H301" s="345">
        <f>H299*J292</f>
        <v>0</v>
      </c>
      <c r="I301" s="330"/>
      <c r="J301" s="7"/>
      <c r="K301" s="330"/>
    </row>
    <row r="302" spans="1:12" x14ac:dyDescent="0.3">
      <c r="E302" s="347" t="s">
        <v>54</v>
      </c>
      <c r="F302" s="348"/>
      <c r="G302" s="349"/>
      <c r="H302" s="350">
        <f>H300*H294</f>
        <v>0</v>
      </c>
      <c r="I302" s="330"/>
      <c r="J302" s="7"/>
      <c r="K302" s="330"/>
    </row>
    <row r="303" spans="1:12" ht="14.4" thickBot="1" x14ac:dyDescent="0.35">
      <c r="E303" s="351" t="s">
        <v>56</v>
      </c>
      <c r="F303" s="352"/>
      <c r="G303" s="353"/>
      <c r="H303" s="354">
        <f>H299*J296</f>
        <v>0</v>
      </c>
      <c r="I303" s="330"/>
      <c r="J303" s="7"/>
      <c r="K303" s="330"/>
    </row>
    <row r="304" spans="1:12" ht="14.4" thickBot="1" x14ac:dyDescent="0.35">
      <c r="F304" s="355" t="s">
        <v>57</v>
      </c>
      <c r="G304" s="356"/>
      <c r="H304" s="357">
        <f>H303+H302+H301</f>
        <v>0</v>
      </c>
      <c r="I304" s="330"/>
      <c r="J304" s="7"/>
      <c r="K304" s="330"/>
    </row>
    <row r="306" spans="1:11" ht="14.4" thickBot="1" x14ac:dyDescent="0.35"/>
    <row r="307" spans="1:11" ht="15" thickBot="1" x14ac:dyDescent="0.35">
      <c r="A307" s="533"/>
      <c r="B307" s="534"/>
      <c r="C307" s="534"/>
      <c r="D307" s="534"/>
      <c r="E307" s="535"/>
      <c r="F307" s="330"/>
      <c r="G307" s="330"/>
      <c r="H307" s="330"/>
      <c r="I307" s="330"/>
      <c r="J307" s="330"/>
      <c r="K307" s="330"/>
    </row>
    <row r="308" spans="1:11" ht="14.4" thickBot="1" x14ac:dyDescent="0.35">
      <c r="E308" s="330"/>
      <c r="F308" s="330"/>
      <c r="G308" s="330"/>
      <c r="H308" s="330"/>
      <c r="I308" s="330"/>
      <c r="J308" s="330"/>
      <c r="K308" s="330"/>
    </row>
    <row r="309" spans="1:11" ht="14.4" thickBot="1" x14ac:dyDescent="0.35">
      <c r="A309" s="33" t="s">
        <v>45</v>
      </c>
      <c r="B309" s="33" t="s">
        <v>44</v>
      </c>
      <c r="C309" s="33" t="s">
        <v>26</v>
      </c>
      <c r="D309" s="33" t="s">
        <v>38</v>
      </c>
      <c r="E309" s="34" t="s">
        <v>21</v>
      </c>
      <c r="F309" s="35" t="s">
        <v>43</v>
      </c>
      <c r="G309" s="34" t="s">
        <v>39</v>
      </c>
      <c r="H309" s="34" t="s">
        <v>40</v>
      </c>
      <c r="I309" s="36" t="s">
        <v>41</v>
      </c>
      <c r="J309" s="36" t="s">
        <v>42</v>
      </c>
      <c r="K309" s="36" t="s">
        <v>33</v>
      </c>
    </row>
    <row r="310" spans="1:11" x14ac:dyDescent="0.3">
      <c r="A310" s="123"/>
      <c r="B310" s="123"/>
      <c r="C310" s="123"/>
      <c r="D310" s="124"/>
      <c r="E310" s="125"/>
      <c r="F310" s="126"/>
      <c r="G310" s="127"/>
      <c r="H310" s="120" t="str">
        <f>IFERROR(G310/F310,"")</f>
        <v/>
      </c>
      <c r="I310" s="126"/>
      <c r="J310" s="120" t="str">
        <f>IFERROR(I310*H310,"")</f>
        <v/>
      </c>
      <c r="K310" s="331"/>
    </row>
    <row r="311" spans="1:11" x14ac:dyDescent="0.3">
      <c r="A311" s="128"/>
      <c r="B311" s="128"/>
      <c r="C311" s="128"/>
      <c r="D311" s="129"/>
      <c r="E311" s="130"/>
      <c r="F311" s="131"/>
      <c r="G311" s="132"/>
      <c r="H311" s="121" t="str">
        <f t="shared" ref="H311:H315" si="23">IFERROR(G311/F311,"")</f>
        <v/>
      </c>
      <c r="I311" s="131"/>
      <c r="J311" s="121" t="str">
        <f t="shared" ref="J311:J315" si="24">IFERROR(I311*H311,"")</f>
        <v/>
      </c>
      <c r="K311" s="122"/>
    </row>
    <row r="312" spans="1:11" x14ac:dyDescent="0.3">
      <c r="A312" s="128"/>
      <c r="B312" s="128"/>
      <c r="C312" s="128"/>
      <c r="D312" s="129"/>
      <c r="E312" s="133"/>
      <c r="F312" s="131"/>
      <c r="G312" s="132"/>
      <c r="H312" s="121" t="str">
        <f t="shared" si="23"/>
        <v/>
      </c>
      <c r="I312" s="131"/>
      <c r="J312" s="121" t="str">
        <f t="shared" si="24"/>
        <v/>
      </c>
      <c r="K312" s="333"/>
    </row>
    <row r="313" spans="1:11" x14ac:dyDescent="0.3">
      <c r="A313" s="128"/>
      <c r="B313" s="128"/>
      <c r="C313" s="128"/>
      <c r="D313" s="129"/>
      <c r="E313" s="130"/>
      <c r="F313" s="131"/>
      <c r="G313" s="132"/>
      <c r="H313" s="121" t="str">
        <f t="shared" si="23"/>
        <v/>
      </c>
      <c r="I313" s="131"/>
      <c r="J313" s="121" t="str">
        <f t="shared" si="24"/>
        <v/>
      </c>
      <c r="K313" s="333"/>
    </row>
    <row r="314" spans="1:11" x14ac:dyDescent="0.3">
      <c r="A314" s="128"/>
      <c r="B314" s="128"/>
      <c r="C314" s="128"/>
      <c r="D314" s="129"/>
      <c r="E314" s="130"/>
      <c r="F314" s="131"/>
      <c r="G314" s="132"/>
      <c r="H314" s="121" t="str">
        <f t="shared" si="23"/>
        <v/>
      </c>
      <c r="I314" s="131"/>
      <c r="J314" s="121" t="str">
        <f t="shared" si="24"/>
        <v/>
      </c>
      <c r="K314" s="333"/>
    </row>
    <row r="315" spans="1:11" x14ac:dyDescent="0.3">
      <c r="A315" s="128"/>
      <c r="B315" s="128"/>
      <c r="C315" s="128"/>
      <c r="D315" s="129"/>
      <c r="E315" s="130"/>
      <c r="F315" s="131"/>
      <c r="G315" s="132"/>
      <c r="H315" s="121" t="str">
        <f t="shared" si="23"/>
        <v/>
      </c>
      <c r="I315" s="131"/>
      <c r="J315" s="121" t="str">
        <f t="shared" si="24"/>
        <v/>
      </c>
      <c r="K315" s="333"/>
    </row>
    <row r="316" spans="1:11" x14ac:dyDescent="0.3">
      <c r="A316" s="128"/>
      <c r="B316" s="128"/>
      <c r="C316" s="128"/>
      <c r="D316" s="129"/>
      <c r="E316" s="130"/>
      <c r="F316" s="131"/>
      <c r="G316" s="132"/>
      <c r="H316" s="121"/>
      <c r="I316" s="131"/>
      <c r="J316" s="121"/>
      <c r="K316" s="333"/>
    </row>
    <row r="317" spans="1:11" x14ac:dyDescent="0.3">
      <c r="A317" s="128"/>
      <c r="B317" s="128"/>
      <c r="C317" s="128"/>
      <c r="D317" s="129"/>
      <c r="E317" s="130"/>
      <c r="F317" s="131"/>
      <c r="G317" s="132"/>
      <c r="H317" s="121"/>
      <c r="I317" s="131"/>
      <c r="J317" s="121"/>
      <c r="K317" s="333"/>
    </row>
    <row r="318" spans="1:11" x14ac:dyDescent="0.3">
      <c r="A318" s="128"/>
      <c r="B318" s="128"/>
      <c r="C318" s="128"/>
      <c r="D318" s="129"/>
      <c r="E318" s="130"/>
      <c r="F318" s="131"/>
      <c r="G318" s="132"/>
      <c r="H318" s="121"/>
      <c r="I318" s="131"/>
      <c r="J318" s="121"/>
      <c r="K318" s="333"/>
    </row>
    <row r="319" spans="1:11" x14ac:dyDescent="0.3">
      <c r="A319" s="128"/>
      <c r="B319" s="128"/>
      <c r="C319" s="128"/>
      <c r="D319" s="129"/>
      <c r="E319" s="130"/>
      <c r="F319" s="131"/>
      <c r="G319" s="132"/>
      <c r="H319" s="121"/>
      <c r="I319" s="131"/>
      <c r="J319" s="121"/>
      <c r="K319" s="333"/>
    </row>
    <row r="320" spans="1:11" x14ac:dyDescent="0.3">
      <c r="A320" s="128"/>
      <c r="B320" s="128"/>
      <c r="C320" s="128"/>
      <c r="D320" s="129"/>
      <c r="E320" s="130"/>
      <c r="F320" s="131"/>
      <c r="G320" s="132"/>
      <c r="H320" s="121"/>
      <c r="I320" s="131"/>
      <c r="J320" s="121"/>
      <c r="K320" s="333"/>
    </row>
    <row r="321" spans="1:11" x14ac:dyDescent="0.3">
      <c r="A321" s="128"/>
      <c r="B321" s="128"/>
      <c r="C321" s="128"/>
      <c r="D321" s="129"/>
      <c r="E321" s="130"/>
      <c r="F321" s="131"/>
      <c r="G321" s="132"/>
      <c r="H321" s="121" t="str">
        <f t="shared" ref="H321:H334" si="25">IFERROR(G321/F321,"")</f>
        <v/>
      </c>
      <c r="I321" s="131"/>
      <c r="J321" s="121" t="str">
        <f t="shared" ref="J321:J335" si="26">IFERROR(I321*H321,"")</f>
        <v/>
      </c>
      <c r="K321" s="333"/>
    </row>
    <row r="322" spans="1:11" x14ac:dyDescent="0.3">
      <c r="A322" s="129"/>
      <c r="B322" s="129"/>
      <c r="C322" s="129"/>
      <c r="D322" s="129"/>
      <c r="E322" s="130"/>
      <c r="F322" s="131"/>
      <c r="G322" s="132"/>
      <c r="H322" s="121" t="str">
        <f t="shared" si="25"/>
        <v/>
      </c>
      <c r="I322" s="131"/>
      <c r="J322" s="121" t="str">
        <f t="shared" si="26"/>
        <v/>
      </c>
      <c r="K322" s="333"/>
    </row>
    <row r="323" spans="1:11" x14ac:dyDescent="0.3">
      <c r="A323" s="129"/>
      <c r="B323" s="129"/>
      <c r="C323" s="129"/>
      <c r="D323" s="129"/>
      <c r="E323" s="130"/>
      <c r="F323" s="131"/>
      <c r="G323" s="132"/>
      <c r="H323" s="121" t="str">
        <f t="shared" si="25"/>
        <v/>
      </c>
      <c r="I323" s="131"/>
      <c r="J323" s="121" t="str">
        <f t="shared" si="26"/>
        <v/>
      </c>
      <c r="K323" s="333"/>
    </row>
    <row r="324" spans="1:11" x14ac:dyDescent="0.3">
      <c r="A324" s="129"/>
      <c r="B324" s="129"/>
      <c r="C324" s="129"/>
      <c r="D324" s="129"/>
      <c r="E324" s="130"/>
      <c r="F324" s="131"/>
      <c r="G324" s="132"/>
      <c r="H324" s="121" t="str">
        <f t="shared" si="25"/>
        <v/>
      </c>
      <c r="I324" s="131"/>
      <c r="J324" s="121" t="str">
        <f t="shared" si="26"/>
        <v/>
      </c>
      <c r="K324" s="333"/>
    </row>
    <row r="325" spans="1:11" x14ac:dyDescent="0.3">
      <c r="A325" s="129"/>
      <c r="B325" s="129"/>
      <c r="C325" s="129"/>
      <c r="D325" s="129"/>
      <c r="E325" s="130"/>
      <c r="F325" s="131"/>
      <c r="G325" s="132"/>
      <c r="H325" s="121" t="str">
        <f t="shared" si="25"/>
        <v/>
      </c>
      <c r="I325" s="131"/>
      <c r="J325" s="121" t="str">
        <f t="shared" si="26"/>
        <v/>
      </c>
      <c r="K325" s="333"/>
    </row>
    <row r="326" spans="1:11" x14ac:dyDescent="0.3">
      <c r="A326" s="129"/>
      <c r="B326" s="129"/>
      <c r="C326" s="129"/>
      <c r="D326" s="129"/>
      <c r="E326" s="130"/>
      <c r="F326" s="131"/>
      <c r="G326" s="132"/>
      <c r="H326" s="121" t="str">
        <f t="shared" si="25"/>
        <v/>
      </c>
      <c r="I326" s="131"/>
      <c r="J326" s="121" t="str">
        <f t="shared" si="26"/>
        <v/>
      </c>
      <c r="K326" s="333"/>
    </row>
    <row r="327" spans="1:11" x14ac:dyDescent="0.3">
      <c r="A327" s="129"/>
      <c r="B327" s="129"/>
      <c r="C327" s="129"/>
      <c r="D327" s="129"/>
      <c r="E327" s="130"/>
      <c r="F327" s="131"/>
      <c r="G327" s="132"/>
      <c r="H327" s="121" t="str">
        <f t="shared" si="25"/>
        <v/>
      </c>
      <c r="I327" s="131"/>
      <c r="J327" s="121" t="str">
        <f t="shared" si="26"/>
        <v/>
      </c>
      <c r="K327" s="333"/>
    </row>
    <row r="328" spans="1:11" x14ac:dyDescent="0.3">
      <c r="A328" s="129"/>
      <c r="B328" s="129"/>
      <c r="C328" s="129"/>
      <c r="D328" s="129"/>
      <c r="E328" s="130"/>
      <c r="F328" s="131"/>
      <c r="G328" s="132"/>
      <c r="H328" s="121" t="str">
        <f t="shared" si="25"/>
        <v/>
      </c>
      <c r="I328" s="131"/>
      <c r="J328" s="121" t="str">
        <f t="shared" si="26"/>
        <v/>
      </c>
      <c r="K328" s="333"/>
    </row>
    <row r="329" spans="1:11" x14ac:dyDescent="0.3">
      <c r="A329" s="129"/>
      <c r="B329" s="129"/>
      <c r="C329" s="129"/>
      <c r="D329" s="129"/>
      <c r="E329" s="134"/>
      <c r="F329" s="131"/>
      <c r="G329" s="132"/>
      <c r="H329" s="121" t="str">
        <f t="shared" si="25"/>
        <v/>
      </c>
      <c r="I329" s="131"/>
      <c r="J329" s="121" t="str">
        <f t="shared" si="26"/>
        <v/>
      </c>
      <c r="K329" s="333"/>
    </row>
    <row r="330" spans="1:11" x14ac:dyDescent="0.3">
      <c r="A330" s="129"/>
      <c r="B330" s="129"/>
      <c r="C330" s="129"/>
      <c r="D330" s="129"/>
      <c r="E330" s="135"/>
      <c r="F330" s="131"/>
      <c r="G330" s="132"/>
      <c r="H330" s="121" t="str">
        <f t="shared" si="25"/>
        <v/>
      </c>
      <c r="I330" s="131"/>
      <c r="J330" s="121" t="str">
        <f t="shared" si="26"/>
        <v/>
      </c>
      <c r="K330" s="333"/>
    </row>
    <row r="331" spans="1:11" x14ac:dyDescent="0.3">
      <c r="A331" s="129"/>
      <c r="B331" s="129"/>
      <c r="C331" s="129"/>
      <c r="D331" s="129"/>
      <c r="E331" s="136"/>
      <c r="F331" s="131"/>
      <c r="G331" s="132"/>
      <c r="H331" s="121" t="str">
        <f t="shared" si="25"/>
        <v/>
      </c>
      <c r="I331" s="131"/>
      <c r="J331" s="121" t="str">
        <f t="shared" si="26"/>
        <v/>
      </c>
      <c r="K331" s="333"/>
    </row>
    <row r="332" spans="1:11" x14ac:dyDescent="0.3">
      <c r="A332" s="129"/>
      <c r="B332" s="129"/>
      <c r="C332" s="129"/>
      <c r="D332" s="129"/>
      <c r="E332" s="137"/>
      <c r="F332" s="131"/>
      <c r="G332" s="132"/>
      <c r="H332" s="121" t="str">
        <f t="shared" si="25"/>
        <v/>
      </c>
      <c r="I332" s="131"/>
      <c r="J332" s="121" t="str">
        <f t="shared" si="26"/>
        <v/>
      </c>
      <c r="K332" s="333"/>
    </row>
    <row r="333" spans="1:11" x14ac:dyDescent="0.3">
      <c r="A333" s="129"/>
      <c r="B333" s="129"/>
      <c r="C333" s="129"/>
      <c r="D333" s="129"/>
      <c r="E333" s="137"/>
      <c r="F333" s="131"/>
      <c r="G333" s="132"/>
      <c r="H333" s="121" t="str">
        <f t="shared" si="25"/>
        <v/>
      </c>
      <c r="I333" s="131"/>
      <c r="J333" s="121" t="str">
        <f t="shared" si="26"/>
        <v/>
      </c>
      <c r="K333" s="333"/>
    </row>
    <row r="334" spans="1:11" x14ac:dyDescent="0.3">
      <c r="A334" s="129"/>
      <c r="B334" s="129"/>
      <c r="C334" s="129"/>
      <c r="D334" s="129"/>
      <c r="E334" s="138"/>
      <c r="F334" s="131"/>
      <c r="G334" s="132"/>
      <c r="H334" s="121" t="str">
        <f t="shared" si="25"/>
        <v/>
      </c>
      <c r="I334" s="131"/>
      <c r="J334" s="121" t="str">
        <f t="shared" si="26"/>
        <v/>
      </c>
      <c r="K334" s="333"/>
    </row>
    <row r="335" spans="1:11" ht="14.4" thickBot="1" x14ac:dyDescent="0.35">
      <c r="A335" s="129"/>
      <c r="B335" s="129"/>
      <c r="C335" s="129"/>
      <c r="D335" s="129"/>
      <c r="E335" s="148"/>
      <c r="F335" s="149"/>
      <c r="G335" s="150"/>
      <c r="H335" s="151" t="str">
        <f>IFERROR(#REF!/F335,"")</f>
        <v/>
      </c>
      <c r="I335" s="149"/>
      <c r="J335" s="151" t="str">
        <f t="shared" si="26"/>
        <v/>
      </c>
      <c r="K335" s="333"/>
    </row>
    <row r="336" spans="1:11" ht="15" thickBot="1" x14ac:dyDescent="0.35">
      <c r="E336" s="144" t="s">
        <v>23</v>
      </c>
      <c r="F336" s="145"/>
      <c r="G336" s="145"/>
      <c r="H336" s="145"/>
      <c r="I336" s="145"/>
      <c r="J336" s="141">
        <f>SUM(J310:J335)</f>
        <v>0</v>
      </c>
      <c r="K336" s="371"/>
    </row>
    <row r="337" spans="1:12" ht="15" thickBot="1" x14ac:dyDescent="0.35">
      <c r="E337" s="4"/>
      <c r="F337" s="3"/>
      <c r="G337" s="3"/>
      <c r="H337" s="3"/>
      <c r="I337" s="3"/>
      <c r="J337" s="5"/>
      <c r="K337" s="335"/>
      <c r="L337" s="10"/>
    </row>
    <row r="338" spans="1:12" ht="15" thickBot="1" x14ac:dyDescent="0.35">
      <c r="E338" s="144" t="s">
        <v>51</v>
      </c>
      <c r="F338" s="146"/>
      <c r="G338" s="146"/>
      <c r="H338" s="140">
        <f>Salaries!T62</f>
        <v>0</v>
      </c>
      <c r="I338" s="139">
        <v>0</v>
      </c>
      <c r="J338" s="142">
        <f>I338*H338</f>
        <v>0</v>
      </c>
      <c r="K338" s="335"/>
      <c r="L338" s="10"/>
    </row>
    <row r="339" spans="1:12" ht="15" thickBot="1" x14ac:dyDescent="0.35">
      <c r="E339" s="9"/>
      <c r="F339" s="3"/>
      <c r="G339" s="3"/>
      <c r="H339" s="3"/>
      <c r="I339" s="3"/>
      <c r="J339" s="5"/>
      <c r="K339" s="335"/>
    </row>
    <row r="340" spans="1:12" ht="15" thickBot="1" x14ac:dyDescent="0.35">
      <c r="E340" s="144" t="s">
        <v>37</v>
      </c>
      <c r="F340" s="143">
        <f>OverheadMarkup!B16</f>
        <v>0</v>
      </c>
      <c r="G340" s="147"/>
      <c r="H340" s="145"/>
      <c r="I340" s="147"/>
      <c r="J340" s="142">
        <f>(J336+J338)*F340</f>
        <v>0</v>
      </c>
      <c r="K340" s="335"/>
      <c r="L340" s="10"/>
    </row>
    <row r="341" spans="1:12" ht="15" thickBot="1" x14ac:dyDescent="0.35">
      <c r="E341" s="6"/>
      <c r="F341" s="7"/>
      <c r="G341" s="7"/>
      <c r="H341" s="8"/>
      <c r="I341" s="38"/>
      <c r="J341" s="8"/>
      <c r="K341" s="7"/>
    </row>
    <row r="342" spans="1:12" ht="14.4" thickBot="1" x14ac:dyDescent="0.35">
      <c r="E342" s="336" t="s">
        <v>49</v>
      </c>
      <c r="F342" s="337"/>
      <c r="G342" s="338"/>
      <c r="H342" s="339">
        <f>J336+J338+J340</f>
        <v>0</v>
      </c>
      <c r="I342" s="330"/>
      <c r="J342" s="330"/>
      <c r="K342" s="330"/>
    </row>
    <row r="343" spans="1:12" x14ac:dyDescent="0.3">
      <c r="E343" s="340" t="s">
        <v>24</v>
      </c>
      <c r="F343" s="341"/>
      <c r="G343" s="342"/>
      <c r="H343" s="343">
        <v>0</v>
      </c>
      <c r="I343" s="330"/>
      <c r="J343" s="330"/>
      <c r="K343" s="330"/>
    </row>
    <row r="344" spans="1:12" x14ac:dyDescent="0.3">
      <c r="E344" s="340" t="s">
        <v>52</v>
      </c>
      <c r="F344" s="341"/>
      <c r="G344" s="342"/>
      <c r="H344" s="344">
        <f>H343*I338</f>
        <v>0</v>
      </c>
      <c r="I344" s="330"/>
      <c r="J344" s="7"/>
      <c r="K344" s="330"/>
    </row>
    <row r="345" spans="1:12" x14ac:dyDescent="0.3">
      <c r="E345" s="340" t="s">
        <v>53</v>
      </c>
      <c r="F345" s="341"/>
      <c r="G345" s="342"/>
      <c r="H345" s="345">
        <f>H343*J336</f>
        <v>0</v>
      </c>
      <c r="I345" s="330"/>
      <c r="J345" s="7"/>
      <c r="K345" s="330"/>
    </row>
    <row r="346" spans="1:12" x14ac:dyDescent="0.3">
      <c r="E346" s="347" t="s">
        <v>54</v>
      </c>
      <c r="F346" s="348"/>
      <c r="G346" s="349"/>
      <c r="H346" s="350">
        <f>H344*H338</f>
        <v>0</v>
      </c>
      <c r="I346" s="330"/>
      <c r="J346" s="7"/>
      <c r="K346" s="330"/>
    </row>
    <row r="347" spans="1:12" ht="14.4" thickBot="1" x14ac:dyDescent="0.35">
      <c r="E347" s="351" t="s">
        <v>56</v>
      </c>
      <c r="F347" s="352"/>
      <c r="G347" s="353"/>
      <c r="H347" s="354">
        <f>H343*J340</f>
        <v>0</v>
      </c>
      <c r="I347" s="330"/>
      <c r="J347" s="7"/>
      <c r="K347" s="330"/>
    </row>
    <row r="348" spans="1:12" ht="14.4" thickBot="1" x14ac:dyDescent="0.35">
      <c r="F348" s="355" t="s">
        <v>57</v>
      </c>
      <c r="G348" s="356"/>
      <c r="H348" s="357">
        <f>H347+H346+H345</f>
        <v>0</v>
      </c>
      <c r="I348" s="330"/>
      <c r="J348" s="7"/>
      <c r="K348" s="330"/>
    </row>
    <row r="350" spans="1:12" ht="14.4" thickBot="1" x14ac:dyDescent="0.35"/>
    <row r="351" spans="1:12" ht="15" thickBot="1" x14ac:dyDescent="0.35">
      <c r="A351" s="533"/>
      <c r="B351" s="534"/>
      <c r="C351" s="534"/>
      <c r="D351" s="534"/>
      <c r="E351" s="535"/>
      <c r="F351" s="330"/>
      <c r="G351" s="330"/>
      <c r="H351" s="330"/>
      <c r="I351" s="330"/>
      <c r="J351" s="330"/>
      <c r="K351" s="330"/>
    </row>
    <row r="352" spans="1:12" ht="14.4" thickBot="1" x14ac:dyDescent="0.35">
      <c r="E352" s="330"/>
      <c r="F352" s="330"/>
      <c r="G352" s="330"/>
      <c r="H352" s="330"/>
      <c r="I352" s="330"/>
      <c r="J352" s="330"/>
      <c r="K352" s="330"/>
    </row>
    <row r="353" spans="1:11" ht="14.4" thickBot="1" x14ac:dyDescent="0.35">
      <c r="A353" s="33" t="s">
        <v>45</v>
      </c>
      <c r="B353" s="33" t="s">
        <v>44</v>
      </c>
      <c r="C353" s="33" t="s">
        <v>26</v>
      </c>
      <c r="D353" s="33" t="s">
        <v>38</v>
      </c>
      <c r="E353" s="34" t="s">
        <v>21</v>
      </c>
      <c r="F353" s="35" t="s">
        <v>43</v>
      </c>
      <c r="G353" s="34" t="s">
        <v>39</v>
      </c>
      <c r="H353" s="34" t="s">
        <v>40</v>
      </c>
      <c r="I353" s="36" t="s">
        <v>41</v>
      </c>
      <c r="J353" s="36" t="s">
        <v>42</v>
      </c>
      <c r="K353" s="36" t="s">
        <v>33</v>
      </c>
    </row>
    <row r="354" spans="1:11" x14ac:dyDescent="0.3">
      <c r="A354" s="123"/>
      <c r="B354" s="123"/>
      <c r="C354" s="123"/>
      <c r="D354" s="124"/>
      <c r="E354" s="125"/>
      <c r="F354" s="126"/>
      <c r="G354" s="127"/>
      <c r="H354" s="120" t="str">
        <f>IFERROR(G354/F354,"")</f>
        <v/>
      </c>
      <c r="I354" s="126"/>
      <c r="J354" s="120" t="str">
        <f>IFERROR(I354*H354,"")</f>
        <v/>
      </c>
      <c r="K354" s="331"/>
    </row>
    <row r="355" spans="1:11" x14ac:dyDescent="0.3">
      <c r="A355" s="128"/>
      <c r="B355" s="128"/>
      <c r="C355" s="128"/>
      <c r="D355" s="129"/>
      <c r="E355" s="130"/>
      <c r="F355" s="131"/>
      <c r="G355" s="132"/>
      <c r="H355" s="121" t="str">
        <f t="shared" ref="H355:H359" si="27">IFERROR(G355/F355,"")</f>
        <v/>
      </c>
      <c r="I355" s="131"/>
      <c r="J355" s="121" t="str">
        <f t="shared" ref="J355:J359" si="28">IFERROR(I355*H355,"")</f>
        <v/>
      </c>
      <c r="K355" s="122"/>
    </row>
    <row r="356" spans="1:11" x14ac:dyDescent="0.3">
      <c r="A356" s="128"/>
      <c r="B356" s="128"/>
      <c r="C356" s="128"/>
      <c r="D356" s="129"/>
      <c r="E356" s="133"/>
      <c r="F356" s="131"/>
      <c r="G356" s="132"/>
      <c r="H356" s="121" t="str">
        <f t="shared" si="27"/>
        <v/>
      </c>
      <c r="I356" s="131"/>
      <c r="J356" s="121" t="str">
        <f t="shared" si="28"/>
        <v/>
      </c>
      <c r="K356" s="333"/>
    </row>
    <row r="357" spans="1:11" x14ac:dyDescent="0.3">
      <c r="A357" s="128"/>
      <c r="B357" s="128"/>
      <c r="C357" s="128"/>
      <c r="D357" s="129"/>
      <c r="E357" s="130"/>
      <c r="F357" s="131"/>
      <c r="G357" s="132"/>
      <c r="H357" s="121" t="str">
        <f t="shared" si="27"/>
        <v/>
      </c>
      <c r="I357" s="131"/>
      <c r="J357" s="121" t="str">
        <f t="shared" si="28"/>
        <v/>
      </c>
      <c r="K357" s="333"/>
    </row>
    <row r="358" spans="1:11" x14ac:dyDescent="0.3">
      <c r="A358" s="128"/>
      <c r="B358" s="128"/>
      <c r="C358" s="128"/>
      <c r="D358" s="129"/>
      <c r="E358" s="130"/>
      <c r="F358" s="131"/>
      <c r="G358" s="132"/>
      <c r="H358" s="121" t="str">
        <f t="shared" si="27"/>
        <v/>
      </c>
      <c r="I358" s="131"/>
      <c r="J358" s="121" t="str">
        <f t="shared" si="28"/>
        <v/>
      </c>
      <c r="K358" s="333"/>
    </row>
    <row r="359" spans="1:11" x14ac:dyDescent="0.3">
      <c r="A359" s="128"/>
      <c r="B359" s="128"/>
      <c r="C359" s="128"/>
      <c r="D359" s="129"/>
      <c r="E359" s="130"/>
      <c r="F359" s="131"/>
      <c r="G359" s="132"/>
      <c r="H359" s="121" t="str">
        <f t="shared" si="27"/>
        <v/>
      </c>
      <c r="I359" s="131"/>
      <c r="J359" s="121" t="str">
        <f t="shared" si="28"/>
        <v/>
      </c>
      <c r="K359" s="333"/>
    </row>
    <row r="360" spans="1:11" x14ac:dyDescent="0.3">
      <c r="A360" s="128"/>
      <c r="B360" s="128"/>
      <c r="C360" s="128"/>
      <c r="D360" s="129"/>
      <c r="E360" s="130"/>
      <c r="F360" s="131"/>
      <c r="G360" s="132"/>
      <c r="H360" s="121"/>
      <c r="I360" s="131"/>
      <c r="J360" s="121"/>
      <c r="K360" s="333"/>
    </row>
    <row r="361" spans="1:11" x14ac:dyDescent="0.3">
      <c r="A361" s="128"/>
      <c r="B361" s="128"/>
      <c r="C361" s="128"/>
      <c r="D361" s="129"/>
      <c r="E361" s="130"/>
      <c r="F361" s="131"/>
      <c r="G361" s="132"/>
      <c r="H361" s="121"/>
      <c r="I361" s="131"/>
      <c r="J361" s="121"/>
      <c r="K361" s="333"/>
    </row>
    <row r="362" spans="1:11" x14ac:dyDescent="0.3">
      <c r="A362" s="128"/>
      <c r="B362" s="128"/>
      <c r="C362" s="128"/>
      <c r="D362" s="129"/>
      <c r="E362" s="130"/>
      <c r="F362" s="131"/>
      <c r="G362" s="132"/>
      <c r="H362" s="121"/>
      <c r="I362" s="131"/>
      <c r="J362" s="121"/>
      <c r="K362" s="333"/>
    </row>
    <row r="363" spans="1:11" x14ac:dyDescent="0.3">
      <c r="A363" s="128"/>
      <c r="B363" s="128"/>
      <c r="C363" s="128"/>
      <c r="D363" s="129"/>
      <c r="E363" s="130"/>
      <c r="F363" s="131"/>
      <c r="G363" s="132"/>
      <c r="H363" s="121"/>
      <c r="I363" s="131"/>
      <c r="J363" s="121"/>
      <c r="K363" s="333"/>
    </row>
    <row r="364" spans="1:11" x14ac:dyDescent="0.3">
      <c r="A364" s="128"/>
      <c r="B364" s="128"/>
      <c r="C364" s="128"/>
      <c r="D364" s="129"/>
      <c r="E364" s="130"/>
      <c r="F364" s="131"/>
      <c r="G364" s="132"/>
      <c r="H364" s="121"/>
      <c r="I364" s="131"/>
      <c r="J364" s="121"/>
      <c r="K364" s="333"/>
    </row>
    <row r="365" spans="1:11" x14ac:dyDescent="0.3">
      <c r="A365" s="128"/>
      <c r="B365" s="128"/>
      <c r="C365" s="128"/>
      <c r="D365" s="129"/>
      <c r="E365" s="130"/>
      <c r="F365" s="131"/>
      <c r="G365" s="132"/>
      <c r="H365" s="121" t="str">
        <f t="shared" ref="H365:H378" si="29">IFERROR(G365/F365,"")</f>
        <v/>
      </c>
      <c r="I365" s="131"/>
      <c r="J365" s="121" t="str">
        <f t="shared" ref="J365:J379" si="30">IFERROR(I365*H365,"")</f>
        <v/>
      </c>
      <c r="K365" s="333"/>
    </row>
    <row r="366" spans="1:11" x14ac:dyDescent="0.3">
      <c r="A366" s="129"/>
      <c r="B366" s="129"/>
      <c r="C366" s="129"/>
      <c r="D366" s="129"/>
      <c r="E366" s="130"/>
      <c r="F366" s="131"/>
      <c r="G366" s="132"/>
      <c r="H366" s="121" t="str">
        <f t="shared" si="29"/>
        <v/>
      </c>
      <c r="I366" s="131"/>
      <c r="J366" s="121" t="str">
        <f t="shared" si="30"/>
        <v/>
      </c>
      <c r="K366" s="333"/>
    </row>
    <row r="367" spans="1:11" x14ac:dyDescent="0.3">
      <c r="A367" s="129"/>
      <c r="B367" s="129"/>
      <c r="C367" s="129"/>
      <c r="D367" s="129"/>
      <c r="E367" s="130"/>
      <c r="F367" s="131"/>
      <c r="G367" s="132"/>
      <c r="H367" s="121" t="str">
        <f t="shared" si="29"/>
        <v/>
      </c>
      <c r="I367" s="131"/>
      <c r="J367" s="121" t="str">
        <f t="shared" si="30"/>
        <v/>
      </c>
      <c r="K367" s="333"/>
    </row>
    <row r="368" spans="1:11" x14ac:dyDescent="0.3">
      <c r="A368" s="129"/>
      <c r="B368" s="129"/>
      <c r="C368" s="129"/>
      <c r="D368" s="129"/>
      <c r="E368" s="130"/>
      <c r="F368" s="131"/>
      <c r="G368" s="132"/>
      <c r="H368" s="121" t="str">
        <f t="shared" si="29"/>
        <v/>
      </c>
      <c r="I368" s="131"/>
      <c r="J368" s="121" t="str">
        <f t="shared" si="30"/>
        <v/>
      </c>
      <c r="K368" s="333"/>
    </row>
    <row r="369" spans="1:12" x14ac:dyDescent="0.3">
      <c r="A369" s="129"/>
      <c r="B369" s="129"/>
      <c r="C369" s="129"/>
      <c r="D369" s="129"/>
      <c r="E369" s="130"/>
      <c r="F369" s="131"/>
      <c r="G369" s="132"/>
      <c r="H369" s="121" t="str">
        <f t="shared" si="29"/>
        <v/>
      </c>
      <c r="I369" s="131"/>
      <c r="J369" s="121" t="str">
        <f t="shared" si="30"/>
        <v/>
      </c>
      <c r="K369" s="333"/>
    </row>
    <row r="370" spans="1:12" x14ac:dyDescent="0.3">
      <c r="A370" s="129"/>
      <c r="B370" s="129"/>
      <c r="C370" s="129"/>
      <c r="D370" s="129"/>
      <c r="E370" s="130"/>
      <c r="F370" s="131"/>
      <c r="G370" s="132"/>
      <c r="H370" s="121" t="str">
        <f t="shared" si="29"/>
        <v/>
      </c>
      <c r="I370" s="131"/>
      <c r="J370" s="121" t="str">
        <f t="shared" si="30"/>
        <v/>
      </c>
      <c r="K370" s="333"/>
    </row>
    <row r="371" spans="1:12" x14ac:dyDescent="0.3">
      <c r="A371" s="129"/>
      <c r="B371" s="129"/>
      <c r="C371" s="129"/>
      <c r="D371" s="129"/>
      <c r="E371" s="130"/>
      <c r="F371" s="131"/>
      <c r="G371" s="132"/>
      <c r="H371" s="121" t="str">
        <f t="shared" si="29"/>
        <v/>
      </c>
      <c r="I371" s="131"/>
      <c r="J371" s="121" t="str">
        <f t="shared" si="30"/>
        <v/>
      </c>
      <c r="K371" s="333"/>
    </row>
    <row r="372" spans="1:12" x14ac:dyDescent="0.3">
      <c r="A372" s="129"/>
      <c r="B372" s="129"/>
      <c r="C372" s="129"/>
      <c r="D372" s="129"/>
      <c r="E372" s="130"/>
      <c r="F372" s="131"/>
      <c r="G372" s="132"/>
      <c r="H372" s="121" t="str">
        <f t="shared" si="29"/>
        <v/>
      </c>
      <c r="I372" s="131"/>
      <c r="J372" s="121" t="str">
        <f t="shared" si="30"/>
        <v/>
      </c>
      <c r="K372" s="333"/>
    </row>
    <row r="373" spans="1:12" x14ac:dyDescent="0.3">
      <c r="A373" s="129"/>
      <c r="B373" s="129"/>
      <c r="C373" s="129"/>
      <c r="D373" s="129"/>
      <c r="E373" s="134"/>
      <c r="F373" s="131"/>
      <c r="G373" s="132"/>
      <c r="H373" s="121" t="str">
        <f t="shared" si="29"/>
        <v/>
      </c>
      <c r="I373" s="131"/>
      <c r="J373" s="121" t="str">
        <f t="shared" si="30"/>
        <v/>
      </c>
      <c r="K373" s="333"/>
    </row>
    <row r="374" spans="1:12" x14ac:dyDescent="0.3">
      <c r="A374" s="129"/>
      <c r="B374" s="129"/>
      <c r="C374" s="129"/>
      <c r="D374" s="129"/>
      <c r="E374" s="135"/>
      <c r="F374" s="131"/>
      <c r="G374" s="132"/>
      <c r="H374" s="121" t="str">
        <f t="shared" si="29"/>
        <v/>
      </c>
      <c r="I374" s="131"/>
      <c r="J374" s="121" t="str">
        <f t="shared" si="30"/>
        <v/>
      </c>
      <c r="K374" s="333"/>
    </row>
    <row r="375" spans="1:12" x14ac:dyDescent="0.3">
      <c r="A375" s="129"/>
      <c r="B375" s="129"/>
      <c r="C375" s="129"/>
      <c r="D375" s="129"/>
      <c r="E375" s="136"/>
      <c r="F375" s="131"/>
      <c r="G375" s="132"/>
      <c r="H375" s="121" t="str">
        <f t="shared" si="29"/>
        <v/>
      </c>
      <c r="I375" s="131"/>
      <c r="J375" s="121" t="str">
        <f t="shared" si="30"/>
        <v/>
      </c>
      <c r="K375" s="333"/>
    </row>
    <row r="376" spans="1:12" x14ac:dyDescent="0.3">
      <c r="A376" s="129"/>
      <c r="B376" s="129"/>
      <c r="C376" s="129"/>
      <c r="D376" s="129"/>
      <c r="E376" s="137"/>
      <c r="F376" s="131"/>
      <c r="G376" s="132"/>
      <c r="H376" s="121" t="str">
        <f t="shared" si="29"/>
        <v/>
      </c>
      <c r="I376" s="131"/>
      <c r="J376" s="121" t="str">
        <f t="shared" si="30"/>
        <v/>
      </c>
      <c r="K376" s="333"/>
    </row>
    <row r="377" spans="1:12" x14ac:dyDescent="0.3">
      <c r="A377" s="129"/>
      <c r="B377" s="129"/>
      <c r="C377" s="129"/>
      <c r="D377" s="129"/>
      <c r="E377" s="137"/>
      <c r="F377" s="131"/>
      <c r="G377" s="132"/>
      <c r="H377" s="121" t="str">
        <f t="shared" si="29"/>
        <v/>
      </c>
      <c r="I377" s="131"/>
      <c r="J377" s="121" t="str">
        <f t="shared" si="30"/>
        <v/>
      </c>
      <c r="K377" s="333"/>
    </row>
    <row r="378" spans="1:12" x14ac:dyDescent="0.3">
      <c r="A378" s="129"/>
      <c r="B378" s="129"/>
      <c r="C378" s="129"/>
      <c r="D378" s="129"/>
      <c r="E378" s="138"/>
      <c r="F378" s="131"/>
      <c r="G378" s="132"/>
      <c r="H378" s="121" t="str">
        <f t="shared" si="29"/>
        <v/>
      </c>
      <c r="I378" s="131"/>
      <c r="J378" s="121" t="str">
        <f t="shared" si="30"/>
        <v/>
      </c>
      <c r="K378" s="333"/>
    </row>
    <row r="379" spans="1:12" ht="14.4" thickBot="1" x14ac:dyDescent="0.35">
      <c r="A379" s="129"/>
      <c r="B379" s="129"/>
      <c r="C379" s="129"/>
      <c r="D379" s="129"/>
      <c r="E379" s="148"/>
      <c r="F379" s="149"/>
      <c r="G379" s="150"/>
      <c r="H379" s="151" t="str">
        <f>IFERROR(#REF!/F379,"")</f>
        <v/>
      </c>
      <c r="I379" s="149"/>
      <c r="J379" s="151" t="str">
        <f t="shared" si="30"/>
        <v/>
      </c>
      <c r="K379" s="333"/>
    </row>
    <row r="380" spans="1:12" ht="15" thickBot="1" x14ac:dyDescent="0.35">
      <c r="E380" s="144" t="s">
        <v>23</v>
      </c>
      <c r="F380" s="145"/>
      <c r="G380" s="145"/>
      <c r="H380" s="145"/>
      <c r="I380" s="145"/>
      <c r="J380" s="141">
        <f>SUM(J354:J379)</f>
        <v>0</v>
      </c>
      <c r="K380" s="371"/>
    </row>
    <row r="381" spans="1:12" ht="15" thickBot="1" x14ac:dyDescent="0.35">
      <c r="E381" s="4"/>
      <c r="F381" s="3"/>
      <c r="G381" s="3"/>
      <c r="H381" s="3"/>
      <c r="I381" s="3"/>
      <c r="J381" s="5"/>
      <c r="K381" s="335"/>
    </row>
    <row r="382" spans="1:12" ht="15" thickBot="1" x14ac:dyDescent="0.35">
      <c r="E382" s="144" t="s">
        <v>51</v>
      </c>
      <c r="F382" s="146"/>
      <c r="G382" s="146"/>
      <c r="H382" s="140">
        <f>Salaries!T62</f>
        <v>0</v>
      </c>
      <c r="I382" s="139">
        <v>0</v>
      </c>
      <c r="J382" s="142">
        <f>I382*H382</f>
        <v>0</v>
      </c>
      <c r="K382" s="335"/>
      <c r="L382" s="10"/>
    </row>
    <row r="383" spans="1:12" ht="15" thickBot="1" x14ac:dyDescent="0.35">
      <c r="E383" s="9"/>
      <c r="F383" s="3"/>
      <c r="G383" s="3"/>
      <c r="H383" s="3"/>
      <c r="I383" s="3"/>
      <c r="J383" s="5"/>
      <c r="K383" s="335"/>
      <c r="L383" s="10"/>
    </row>
    <row r="384" spans="1:12" ht="15" thickBot="1" x14ac:dyDescent="0.35">
      <c r="E384" s="144" t="s">
        <v>37</v>
      </c>
      <c r="F384" s="143">
        <f>OverheadMarkup!B16</f>
        <v>0</v>
      </c>
      <c r="G384" s="147"/>
      <c r="H384" s="145"/>
      <c r="I384" s="147"/>
      <c r="J384" s="142">
        <f>(J380+J382)*F384</f>
        <v>0</v>
      </c>
      <c r="K384" s="335"/>
      <c r="L384" s="10"/>
    </row>
    <row r="385" spans="1:11" ht="15" thickBot="1" x14ac:dyDescent="0.35">
      <c r="E385" s="6"/>
      <c r="F385" s="7"/>
      <c r="G385" s="7"/>
      <c r="H385" s="8"/>
      <c r="I385" s="38"/>
      <c r="J385" s="8"/>
      <c r="K385" s="7"/>
    </row>
    <row r="386" spans="1:11" ht="14.4" thickBot="1" x14ac:dyDescent="0.35">
      <c r="E386" s="336" t="s">
        <v>49</v>
      </c>
      <c r="F386" s="337"/>
      <c r="G386" s="338"/>
      <c r="H386" s="339">
        <f>J380+J382+J384</f>
        <v>0</v>
      </c>
      <c r="I386" s="330"/>
      <c r="J386" s="330"/>
      <c r="K386" s="330"/>
    </row>
    <row r="387" spans="1:11" x14ac:dyDescent="0.3">
      <c r="E387" s="340" t="s">
        <v>24</v>
      </c>
      <c r="F387" s="341"/>
      <c r="G387" s="342"/>
      <c r="H387" s="343">
        <v>0</v>
      </c>
      <c r="I387" s="330"/>
      <c r="J387" s="330"/>
      <c r="K387" s="330"/>
    </row>
    <row r="388" spans="1:11" x14ac:dyDescent="0.3">
      <c r="E388" s="340" t="s">
        <v>52</v>
      </c>
      <c r="F388" s="341"/>
      <c r="G388" s="342"/>
      <c r="H388" s="344">
        <f>H387*I382</f>
        <v>0</v>
      </c>
      <c r="I388" s="330"/>
      <c r="J388" s="7"/>
      <c r="K388" s="330"/>
    </row>
    <row r="389" spans="1:11" x14ac:dyDescent="0.3">
      <c r="E389" s="340" t="s">
        <v>53</v>
      </c>
      <c r="F389" s="341"/>
      <c r="G389" s="342"/>
      <c r="H389" s="345">
        <f>H387*J380</f>
        <v>0</v>
      </c>
      <c r="I389" s="330"/>
      <c r="J389" s="7"/>
      <c r="K389" s="330"/>
    </row>
    <row r="390" spans="1:11" x14ac:dyDescent="0.3">
      <c r="E390" s="347" t="s">
        <v>54</v>
      </c>
      <c r="F390" s="348"/>
      <c r="G390" s="349"/>
      <c r="H390" s="350">
        <f>H388*H382</f>
        <v>0</v>
      </c>
      <c r="I390" s="330"/>
      <c r="J390" s="7"/>
      <c r="K390" s="330"/>
    </row>
    <row r="391" spans="1:11" ht="14.4" thickBot="1" x14ac:dyDescent="0.35">
      <c r="E391" s="351" t="s">
        <v>56</v>
      </c>
      <c r="F391" s="352"/>
      <c r="G391" s="353"/>
      <c r="H391" s="354">
        <f>H387*J384</f>
        <v>0</v>
      </c>
      <c r="I391" s="330"/>
      <c r="J391" s="7"/>
      <c r="K391" s="330"/>
    </row>
    <row r="392" spans="1:11" ht="14.4" thickBot="1" x14ac:dyDescent="0.35">
      <c r="F392" s="355" t="s">
        <v>57</v>
      </c>
      <c r="G392" s="356"/>
      <c r="H392" s="357">
        <f>H391+H390+H389</f>
        <v>0</v>
      </c>
      <c r="I392" s="330"/>
      <c r="J392" s="7"/>
      <c r="K392" s="330"/>
    </row>
    <row r="395" spans="1:11" ht="14.4" thickBot="1" x14ac:dyDescent="0.35"/>
    <row r="396" spans="1:11" ht="15" thickBot="1" x14ac:dyDescent="0.35">
      <c r="A396" s="533"/>
      <c r="B396" s="534"/>
      <c r="C396" s="534"/>
      <c r="D396" s="534"/>
      <c r="E396" s="535"/>
      <c r="F396" s="330"/>
      <c r="G396" s="330"/>
      <c r="H396" s="330"/>
      <c r="I396" s="330"/>
      <c r="J396" s="330"/>
      <c r="K396" s="330"/>
    </row>
    <row r="397" spans="1:11" ht="14.4" thickBot="1" x14ac:dyDescent="0.35">
      <c r="E397" s="330"/>
      <c r="F397" s="330"/>
      <c r="G397" s="330"/>
      <c r="H397" s="330"/>
      <c r="I397" s="330"/>
      <c r="J397" s="330"/>
      <c r="K397" s="330"/>
    </row>
    <row r="398" spans="1:11" ht="14.4" thickBot="1" x14ac:dyDescent="0.35">
      <c r="A398" s="33" t="s">
        <v>45</v>
      </c>
      <c r="B398" s="33" t="s">
        <v>44</v>
      </c>
      <c r="C398" s="33" t="s">
        <v>26</v>
      </c>
      <c r="D398" s="33" t="s">
        <v>38</v>
      </c>
      <c r="E398" s="34" t="s">
        <v>21</v>
      </c>
      <c r="F398" s="35" t="s">
        <v>43</v>
      </c>
      <c r="G398" s="34" t="s">
        <v>39</v>
      </c>
      <c r="H398" s="34" t="s">
        <v>40</v>
      </c>
      <c r="I398" s="36" t="s">
        <v>41</v>
      </c>
      <c r="J398" s="36" t="s">
        <v>42</v>
      </c>
      <c r="K398" s="36" t="s">
        <v>33</v>
      </c>
    </row>
    <row r="399" spans="1:11" x14ac:dyDescent="0.3">
      <c r="A399" s="123"/>
      <c r="B399" s="123"/>
      <c r="C399" s="123"/>
      <c r="D399" s="124"/>
      <c r="E399" s="125"/>
      <c r="F399" s="126"/>
      <c r="G399" s="127"/>
      <c r="H399" s="120" t="str">
        <f>IFERROR(G399/F399,"")</f>
        <v/>
      </c>
      <c r="I399" s="126"/>
      <c r="J399" s="120" t="str">
        <f>IFERROR(I399*H399,"")</f>
        <v/>
      </c>
      <c r="K399" s="331"/>
    </row>
    <row r="400" spans="1:11" x14ac:dyDescent="0.3">
      <c r="A400" s="128"/>
      <c r="B400" s="128"/>
      <c r="C400" s="128"/>
      <c r="D400" s="129"/>
      <c r="E400" s="130"/>
      <c r="F400" s="131"/>
      <c r="G400" s="132"/>
      <c r="H400" s="121" t="str">
        <f t="shared" ref="H400:H404" si="31">IFERROR(G400/F400,"")</f>
        <v/>
      </c>
      <c r="I400" s="131"/>
      <c r="J400" s="121" t="str">
        <f t="shared" ref="J400:J404" si="32">IFERROR(I400*H400,"")</f>
        <v/>
      </c>
      <c r="K400" s="122"/>
    </row>
    <row r="401" spans="1:11" x14ac:dyDescent="0.3">
      <c r="A401" s="128"/>
      <c r="B401" s="128"/>
      <c r="C401" s="128"/>
      <c r="D401" s="129"/>
      <c r="E401" s="133"/>
      <c r="F401" s="131"/>
      <c r="G401" s="132"/>
      <c r="H401" s="121" t="str">
        <f t="shared" si="31"/>
        <v/>
      </c>
      <c r="I401" s="131"/>
      <c r="J401" s="121" t="str">
        <f t="shared" si="32"/>
        <v/>
      </c>
      <c r="K401" s="333"/>
    </row>
    <row r="402" spans="1:11" x14ac:dyDescent="0.3">
      <c r="A402" s="128"/>
      <c r="B402" s="128"/>
      <c r="C402" s="128"/>
      <c r="D402" s="129"/>
      <c r="E402" s="130"/>
      <c r="F402" s="131"/>
      <c r="G402" s="132"/>
      <c r="H402" s="121" t="str">
        <f t="shared" si="31"/>
        <v/>
      </c>
      <c r="I402" s="131"/>
      <c r="J402" s="121" t="str">
        <f t="shared" si="32"/>
        <v/>
      </c>
      <c r="K402" s="333"/>
    </row>
    <row r="403" spans="1:11" x14ac:dyDescent="0.3">
      <c r="A403" s="128"/>
      <c r="B403" s="128"/>
      <c r="C403" s="128"/>
      <c r="D403" s="129"/>
      <c r="E403" s="130"/>
      <c r="F403" s="131"/>
      <c r="G403" s="132"/>
      <c r="H403" s="121" t="str">
        <f t="shared" si="31"/>
        <v/>
      </c>
      <c r="I403" s="131"/>
      <c r="J403" s="121" t="str">
        <f t="shared" si="32"/>
        <v/>
      </c>
      <c r="K403" s="333"/>
    </row>
    <row r="404" spans="1:11" x14ac:dyDescent="0.3">
      <c r="A404" s="128"/>
      <c r="B404" s="128"/>
      <c r="C404" s="128"/>
      <c r="D404" s="129"/>
      <c r="E404" s="130"/>
      <c r="F404" s="131"/>
      <c r="G404" s="132"/>
      <c r="H404" s="121" t="str">
        <f t="shared" si="31"/>
        <v/>
      </c>
      <c r="I404" s="131"/>
      <c r="J404" s="121" t="str">
        <f t="shared" si="32"/>
        <v/>
      </c>
      <c r="K404" s="333"/>
    </row>
    <row r="405" spans="1:11" x14ac:dyDescent="0.3">
      <c r="A405" s="128"/>
      <c r="B405" s="128"/>
      <c r="C405" s="128"/>
      <c r="D405" s="129"/>
      <c r="E405" s="130"/>
      <c r="F405" s="131"/>
      <c r="G405" s="132"/>
      <c r="H405" s="121"/>
      <c r="I405" s="131"/>
      <c r="J405" s="121"/>
      <c r="K405" s="333"/>
    </row>
    <row r="406" spans="1:11" x14ac:dyDescent="0.3">
      <c r="A406" s="128"/>
      <c r="B406" s="128"/>
      <c r="C406" s="128"/>
      <c r="D406" s="129"/>
      <c r="E406" s="130"/>
      <c r="F406" s="131"/>
      <c r="G406" s="132"/>
      <c r="H406" s="121"/>
      <c r="I406" s="131"/>
      <c r="J406" s="121"/>
      <c r="K406" s="333"/>
    </row>
    <row r="407" spans="1:11" x14ac:dyDescent="0.3">
      <c r="A407" s="128"/>
      <c r="B407" s="128"/>
      <c r="C407" s="128"/>
      <c r="D407" s="129"/>
      <c r="E407" s="130"/>
      <c r="F407" s="131"/>
      <c r="G407" s="132"/>
      <c r="H407" s="121"/>
      <c r="I407" s="131"/>
      <c r="J407" s="121"/>
      <c r="K407" s="333"/>
    </row>
    <row r="408" spans="1:11" x14ac:dyDescent="0.3">
      <c r="A408" s="128"/>
      <c r="B408" s="128"/>
      <c r="C408" s="128"/>
      <c r="D408" s="129"/>
      <c r="E408" s="130"/>
      <c r="F408" s="131"/>
      <c r="G408" s="132"/>
      <c r="H408" s="121"/>
      <c r="I408" s="131"/>
      <c r="J408" s="121"/>
      <c r="K408" s="333"/>
    </row>
    <row r="409" spans="1:11" x14ac:dyDescent="0.3">
      <c r="A409" s="128"/>
      <c r="B409" s="128"/>
      <c r="C409" s="128"/>
      <c r="D409" s="129"/>
      <c r="E409" s="130"/>
      <c r="F409" s="131"/>
      <c r="G409" s="132"/>
      <c r="H409" s="121"/>
      <c r="I409" s="131"/>
      <c r="J409" s="121"/>
      <c r="K409" s="333"/>
    </row>
    <row r="410" spans="1:11" x14ac:dyDescent="0.3">
      <c r="A410" s="128"/>
      <c r="B410" s="128"/>
      <c r="C410" s="128"/>
      <c r="D410" s="129"/>
      <c r="E410" s="130"/>
      <c r="F410" s="131"/>
      <c r="G410" s="132"/>
      <c r="H410" s="121" t="str">
        <f t="shared" ref="H410:H423" si="33">IFERROR(G410/F410,"")</f>
        <v/>
      </c>
      <c r="I410" s="131"/>
      <c r="J410" s="121" t="str">
        <f t="shared" ref="J410:J424" si="34">IFERROR(I410*H410,"")</f>
        <v/>
      </c>
      <c r="K410" s="333"/>
    </row>
    <row r="411" spans="1:11" x14ac:dyDescent="0.3">
      <c r="A411" s="129"/>
      <c r="B411" s="129"/>
      <c r="C411" s="129"/>
      <c r="D411" s="129"/>
      <c r="E411" s="130"/>
      <c r="F411" s="131"/>
      <c r="G411" s="132"/>
      <c r="H411" s="121" t="str">
        <f t="shared" si="33"/>
        <v/>
      </c>
      <c r="I411" s="131"/>
      <c r="J411" s="121" t="str">
        <f t="shared" si="34"/>
        <v/>
      </c>
      <c r="K411" s="333"/>
    </row>
    <row r="412" spans="1:11" x14ac:dyDescent="0.3">
      <c r="A412" s="129"/>
      <c r="B412" s="129"/>
      <c r="C412" s="129"/>
      <c r="D412" s="129"/>
      <c r="E412" s="130"/>
      <c r="F412" s="131"/>
      <c r="G412" s="132"/>
      <c r="H412" s="121" t="str">
        <f t="shared" si="33"/>
        <v/>
      </c>
      <c r="I412" s="131"/>
      <c r="J412" s="121" t="str">
        <f t="shared" si="34"/>
        <v/>
      </c>
      <c r="K412" s="333"/>
    </row>
    <row r="413" spans="1:11" x14ac:dyDescent="0.3">
      <c r="A413" s="129"/>
      <c r="B413" s="129"/>
      <c r="C413" s="129"/>
      <c r="D413" s="129"/>
      <c r="E413" s="130"/>
      <c r="F413" s="131"/>
      <c r="G413" s="132"/>
      <c r="H413" s="121" t="str">
        <f t="shared" si="33"/>
        <v/>
      </c>
      <c r="I413" s="131"/>
      <c r="J413" s="121" t="str">
        <f t="shared" si="34"/>
        <v/>
      </c>
      <c r="K413" s="333"/>
    </row>
    <row r="414" spans="1:11" x14ac:dyDescent="0.3">
      <c r="A414" s="129"/>
      <c r="B414" s="129"/>
      <c r="C414" s="129"/>
      <c r="D414" s="129"/>
      <c r="E414" s="130"/>
      <c r="F414" s="131"/>
      <c r="G414" s="132"/>
      <c r="H414" s="121" t="str">
        <f t="shared" si="33"/>
        <v/>
      </c>
      <c r="I414" s="131"/>
      <c r="J414" s="121" t="str">
        <f t="shared" si="34"/>
        <v/>
      </c>
      <c r="K414" s="333"/>
    </row>
    <row r="415" spans="1:11" x14ac:dyDescent="0.3">
      <c r="A415" s="129"/>
      <c r="B415" s="129"/>
      <c r="C415" s="129"/>
      <c r="D415" s="129"/>
      <c r="E415" s="130"/>
      <c r="F415" s="131"/>
      <c r="G415" s="132"/>
      <c r="H415" s="121" t="str">
        <f t="shared" si="33"/>
        <v/>
      </c>
      <c r="I415" s="131"/>
      <c r="J415" s="121" t="str">
        <f t="shared" si="34"/>
        <v/>
      </c>
      <c r="K415" s="333"/>
    </row>
    <row r="416" spans="1:11" x14ac:dyDescent="0.3">
      <c r="A416" s="129"/>
      <c r="B416" s="129"/>
      <c r="C416" s="129"/>
      <c r="D416" s="129"/>
      <c r="E416" s="130"/>
      <c r="F416" s="131"/>
      <c r="G416" s="132"/>
      <c r="H416" s="121" t="str">
        <f t="shared" si="33"/>
        <v/>
      </c>
      <c r="I416" s="131"/>
      <c r="J416" s="121" t="str">
        <f t="shared" si="34"/>
        <v/>
      </c>
      <c r="K416" s="333"/>
    </row>
    <row r="417" spans="1:12" x14ac:dyDescent="0.3">
      <c r="A417" s="129"/>
      <c r="B417" s="129"/>
      <c r="C417" s="129"/>
      <c r="D417" s="129"/>
      <c r="E417" s="130"/>
      <c r="F417" s="131"/>
      <c r="G417" s="132"/>
      <c r="H417" s="121" t="str">
        <f t="shared" si="33"/>
        <v/>
      </c>
      <c r="I417" s="131"/>
      <c r="J417" s="121" t="str">
        <f t="shared" si="34"/>
        <v/>
      </c>
      <c r="K417" s="333"/>
    </row>
    <row r="418" spans="1:12" x14ac:dyDescent="0.3">
      <c r="A418" s="129"/>
      <c r="B418" s="129"/>
      <c r="C418" s="129"/>
      <c r="D418" s="129"/>
      <c r="E418" s="134"/>
      <c r="F418" s="131"/>
      <c r="G418" s="132"/>
      <c r="H418" s="121" t="str">
        <f t="shared" si="33"/>
        <v/>
      </c>
      <c r="I418" s="131"/>
      <c r="J418" s="121" t="str">
        <f t="shared" si="34"/>
        <v/>
      </c>
      <c r="K418" s="333"/>
    </row>
    <row r="419" spans="1:12" x14ac:dyDescent="0.3">
      <c r="A419" s="129"/>
      <c r="B419" s="129"/>
      <c r="C419" s="129"/>
      <c r="D419" s="129"/>
      <c r="E419" s="135"/>
      <c r="F419" s="131"/>
      <c r="G419" s="132"/>
      <c r="H419" s="121" t="str">
        <f t="shared" si="33"/>
        <v/>
      </c>
      <c r="I419" s="131"/>
      <c r="J419" s="121" t="str">
        <f t="shared" si="34"/>
        <v/>
      </c>
      <c r="K419" s="333"/>
    </row>
    <row r="420" spans="1:12" x14ac:dyDescent="0.3">
      <c r="A420" s="129"/>
      <c r="B420" s="129"/>
      <c r="C420" s="129"/>
      <c r="D420" s="129"/>
      <c r="E420" s="136"/>
      <c r="F420" s="131"/>
      <c r="G420" s="132"/>
      <c r="H420" s="121" t="str">
        <f t="shared" si="33"/>
        <v/>
      </c>
      <c r="I420" s="131"/>
      <c r="J420" s="121" t="str">
        <f t="shared" si="34"/>
        <v/>
      </c>
      <c r="K420" s="333"/>
    </row>
    <row r="421" spans="1:12" x14ac:dyDescent="0.3">
      <c r="A421" s="129"/>
      <c r="B421" s="129"/>
      <c r="C421" s="129"/>
      <c r="D421" s="129"/>
      <c r="E421" s="137"/>
      <c r="F421" s="131"/>
      <c r="G421" s="132"/>
      <c r="H421" s="121" t="str">
        <f t="shared" si="33"/>
        <v/>
      </c>
      <c r="I421" s="131"/>
      <c r="J421" s="121" t="str">
        <f t="shared" si="34"/>
        <v/>
      </c>
      <c r="K421" s="333"/>
    </row>
    <row r="422" spans="1:12" x14ac:dyDescent="0.3">
      <c r="A422" s="129"/>
      <c r="B422" s="129"/>
      <c r="C422" s="129"/>
      <c r="D422" s="129"/>
      <c r="E422" s="137"/>
      <c r="F422" s="131"/>
      <c r="G422" s="132"/>
      <c r="H422" s="121" t="str">
        <f t="shared" si="33"/>
        <v/>
      </c>
      <c r="I422" s="131"/>
      <c r="J422" s="121" t="str">
        <f t="shared" si="34"/>
        <v/>
      </c>
      <c r="K422" s="333"/>
    </row>
    <row r="423" spans="1:12" x14ac:dyDescent="0.3">
      <c r="A423" s="129"/>
      <c r="B423" s="129"/>
      <c r="C423" s="129"/>
      <c r="D423" s="129"/>
      <c r="E423" s="138"/>
      <c r="F423" s="131"/>
      <c r="G423" s="132"/>
      <c r="H423" s="121" t="str">
        <f t="shared" si="33"/>
        <v/>
      </c>
      <c r="I423" s="131"/>
      <c r="J423" s="121" t="str">
        <f t="shared" si="34"/>
        <v/>
      </c>
      <c r="K423" s="333"/>
    </row>
    <row r="424" spans="1:12" ht="14.4" thickBot="1" x14ac:dyDescent="0.35">
      <c r="A424" s="129"/>
      <c r="B424" s="129"/>
      <c r="C424" s="129"/>
      <c r="D424" s="129"/>
      <c r="E424" s="148"/>
      <c r="F424" s="149"/>
      <c r="G424" s="150"/>
      <c r="H424" s="151" t="str">
        <f>IFERROR(#REF!/F424,"")</f>
        <v/>
      </c>
      <c r="I424" s="149"/>
      <c r="J424" s="151" t="str">
        <f t="shared" si="34"/>
        <v/>
      </c>
      <c r="K424" s="333"/>
    </row>
    <row r="425" spans="1:12" ht="15" thickBot="1" x14ac:dyDescent="0.35">
      <c r="E425" s="144" t="s">
        <v>23</v>
      </c>
      <c r="F425" s="145"/>
      <c r="G425" s="145"/>
      <c r="H425" s="145"/>
      <c r="I425" s="145"/>
      <c r="J425" s="141">
        <f>SUM(J399:J424)</f>
        <v>0</v>
      </c>
      <c r="K425" s="371"/>
      <c r="L425" s="10"/>
    </row>
    <row r="426" spans="1:12" ht="15" thickBot="1" x14ac:dyDescent="0.35">
      <c r="E426" s="4"/>
      <c r="F426" s="3"/>
      <c r="G426" s="3"/>
      <c r="H426" s="3"/>
      <c r="I426" s="3"/>
      <c r="J426" s="5"/>
      <c r="K426" s="335"/>
      <c r="L426" s="10"/>
    </row>
    <row r="427" spans="1:12" ht="15" thickBot="1" x14ac:dyDescent="0.35">
      <c r="E427" s="144" t="s">
        <v>51</v>
      </c>
      <c r="F427" s="146"/>
      <c r="G427" s="146"/>
      <c r="H427" s="140">
        <f>Salaries!T62</f>
        <v>0</v>
      </c>
      <c r="I427" s="139">
        <v>0</v>
      </c>
      <c r="J427" s="142">
        <f>I427*H427</f>
        <v>0</v>
      </c>
      <c r="K427" s="335"/>
      <c r="L427" s="10"/>
    </row>
    <row r="428" spans="1:12" ht="15" thickBot="1" x14ac:dyDescent="0.35">
      <c r="E428" s="9"/>
      <c r="F428" s="3"/>
      <c r="G428" s="3"/>
      <c r="H428" s="3"/>
      <c r="I428" s="3"/>
      <c r="J428" s="5"/>
      <c r="K428" s="335"/>
    </row>
    <row r="429" spans="1:12" ht="15" thickBot="1" x14ac:dyDescent="0.35">
      <c r="E429" s="144" t="s">
        <v>37</v>
      </c>
      <c r="F429" s="143">
        <f>OverheadMarkup!B16</f>
        <v>0</v>
      </c>
      <c r="G429" s="147"/>
      <c r="H429" s="145"/>
      <c r="I429" s="147"/>
      <c r="J429" s="142">
        <f>(J425+J427)*F429</f>
        <v>0</v>
      </c>
      <c r="K429" s="335"/>
      <c r="L429" s="10"/>
    </row>
    <row r="430" spans="1:12" ht="15" thickBot="1" x14ac:dyDescent="0.35">
      <c r="E430" s="6"/>
      <c r="F430" s="7"/>
      <c r="G430" s="7"/>
      <c r="H430" s="8"/>
      <c r="I430" s="38"/>
      <c r="J430" s="8"/>
      <c r="K430" s="7"/>
    </row>
    <row r="431" spans="1:12" ht="14.4" thickBot="1" x14ac:dyDescent="0.35">
      <c r="E431" s="336" t="s">
        <v>49</v>
      </c>
      <c r="F431" s="337"/>
      <c r="G431" s="338"/>
      <c r="H431" s="339">
        <f>J425+J427+J429</f>
        <v>0</v>
      </c>
      <c r="I431" s="330"/>
      <c r="J431" s="330"/>
      <c r="K431" s="330"/>
    </row>
    <row r="432" spans="1:12" x14ac:dyDescent="0.3">
      <c r="E432" s="340" t="s">
        <v>24</v>
      </c>
      <c r="F432" s="341"/>
      <c r="G432" s="342"/>
      <c r="H432" s="343">
        <v>0</v>
      </c>
      <c r="I432" s="330"/>
      <c r="J432" s="330"/>
      <c r="K432" s="330"/>
    </row>
    <row r="433" spans="1:11" x14ac:dyDescent="0.3">
      <c r="E433" s="340" t="s">
        <v>52</v>
      </c>
      <c r="F433" s="341"/>
      <c r="G433" s="342"/>
      <c r="H433" s="344">
        <f>H432*I427</f>
        <v>0</v>
      </c>
      <c r="I433" s="330"/>
      <c r="J433" s="7"/>
      <c r="K433" s="330"/>
    </row>
    <row r="434" spans="1:11" x14ac:dyDescent="0.3">
      <c r="E434" s="340" t="s">
        <v>53</v>
      </c>
      <c r="F434" s="341"/>
      <c r="G434" s="342"/>
      <c r="H434" s="345">
        <f>H432*J425</f>
        <v>0</v>
      </c>
      <c r="I434" s="330"/>
      <c r="J434" s="7"/>
      <c r="K434" s="330"/>
    </row>
    <row r="435" spans="1:11" x14ac:dyDescent="0.3">
      <c r="E435" s="347" t="s">
        <v>54</v>
      </c>
      <c r="F435" s="348"/>
      <c r="G435" s="349"/>
      <c r="H435" s="350">
        <f>H433*H427</f>
        <v>0</v>
      </c>
      <c r="I435" s="330"/>
      <c r="J435" s="7"/>
      <c r="K435" s="330"/>
    </row>
    <row r="436" spans="1:11" ht="14.4" thickBot="1" x14ac:dyDescent="0.35">
      <c r="E436" s="351" t="s">
        <v>56</v>
      </c>
      <c r="F436" s="352"/>
      <c r="G436" s="353"/>
      <c r="H436" s="354">
        <f>H432*J429</f>
        <v>0</v>
      </c>
      <c r="I436" s="330"/>
      <c r="J436" s="7"/>
      <c r="K436" s="330"/>
    </row>
    <row r="437" spans="1:11" ht="14.4" thickBot="1" x14ac:dyDescent="0.35">
      <c r="F437" s="355" t="s">
        <v>57</v>
      </c>
      <c r="G437" s="356"/>
      <c r="H437" s="357">
        <f>H436+H435+H434</f>
        <v>0</v>
      </c>
      <c r="I437" s="330"/>
      <c r="J437" s="7"/>
      <c r="K437" s="330"/>
    </row>
    <row r="438" spans="1:11" ht="14.4" thickBot="1" x14ac:dyDescent="0.35"/>
    <row r="439" spans="1:11" ht="15" thickBot="1" x14ac:dyDescent="0.35">
      <c r="A439" s="533"/>
      <c r="B439" s="534"/>
      <c r="C439" s="534"/>
      <c r="D439" s="534"/>
      <c r="E439" s="535"/>
      <c r="F439" s="330"/>
      <c r="G439" s="330"/>
      <c r="H439" s="330"/>
      <c r="I439" s="330"/>
      <c r="J439" s="330"/>
      <c r="K439" s="330"/>
    </row>
    <row r="440" spans="1:11" ht="14.4" thickBot="1" x14ac:dyDescent="0.35">
      <c r="E440" s="330"/>
      <c r="F440" s="330"/>
      <c r="G440" s="330"/>
      <c r="H440" s="330"/>
      <c r="I440" s="330"/>
      <c r="J440" s="330"/>
      <c r="K440" s="330"/>
    </row>
    <row r="441" spans="1:11" ht="14.4" thickBot="1" x14ac:dyDescent="0.35">
      <c r="A441" s="33" t="s">
        <v>45</v>
      </c>
      <c r="B441" s="33" t="s">
        <v>44</v>
      </c>
      <c r="C441" s="33" t="s">
        <v>26</v>
      </c>
      <c r="D441" s="33" t="s">
        <v>38</v>
      </c>
      <c r="E441" s="34" t="s">
        <v>21</v>
      </c>
      <c r="F441" s="35" t="s">
        <v>43</v>
      </c>
      <c r="G441" s="34" t="s">
        <v>39</v>
      </c>
      <c r="H441" s="34" t="s">
        <v>40</v>
      </c>
      <c r="I441" s="36" t="s">
        <v>41</v>
      </c>
      <c r="J441" s="36" t="s">
        <v>42</v>
      </c>
      <c r="K441" s="36" t="s">
        <v>33</v>
      </c>
    </row>
    <row r="442" spans="1:11" x14ac:dyDescent="0.3">
      <c r="A442" s="123"/>
      <c r="B442" s="123"/>
      <c r="C442" s="123"/>
      <c r="D442" s="124"/>
      <c r="E442" s="125"/>
      <c r="F442" s="126"/>
      <c r="G442" s="127"/>
      <c r="H442" s="120" t="str">
        <f>IFERROR(G442/F442,"")</f>
        <v/>
      </c>
      <c r="I442" s="126"/>
      <c r="J442" s="120" t="str">
        <f>IFERROR(I442*H442,"")</f>
        <v/>
      </c>
      <c r="K442" s="331"/>
    </row>
    <row r="443" spans="1:11" x14ac:dyDescent="0.3">
      <c r="A443" s="128"/>
      <c r="B443" s="128"/>
      <c r="C443" s="128"/>
      <c r="D443" s="129"/>
      <c r="E443" s="130"/>
      <c r="F443" s="131"/>
      <c r="G443" s="132"/>
      <c r="H443" s="121" t="str">
        <f t="shared" ref="H443:H447" si="35">IFERROR(G443/F443,"")</f>
        <v/>
      </c>
      <c r="I443" s="131"/>
      <c r="J443" s="121" t="str">
        <f t="shared" ref="J443:J447" si="36">IFERROR(I443*H443,"")</f>
        <v/>
      </c>
      <c r="K443" s="122"/>
    </row>
    <row r="444" spans="1:11" x14ac:dyDescent="0.3">
      <c r="A444" s="128"/>
      <c r="B444" s="128"/>
      <c r="C444" s="128"/>
      <c r="D444" s="129"/>
      <c r="E444" s="133"/>
      <c r="F444" s="131"/>
      <c r="G444" s="132"/>
      <c r="H444" s="121" t="str">
        <f t="shared" si="35"/>
        <v/>
      </c>
      <c r="I444" s="131"/>
      <c r="J444" s="121" t="str">
        <f t="shared" si="36"/>
        <v/>
      </c>
      <c r="K444" s="333"/>
    </row>
    <row r="445" spans="1:11" x14ac:dyDescent="0.3">
      <c r="A445" s="128"/>
      <c r="B445" s="128"/>
      <c r="C445" s="128"/>
      <c r="D445" s="129"/>
      <c r="E445" s="130"/>
      <c r="F445" s="131"/>
      <c r="G445" s="132"/>
      <c r="H445" s="121" t="str">
        <f t="shared" si="35"/>
        <v/>
      </c>
      <c r="I445" s="131"/>
      <c r="J445" s="121" t="str">
        <f t="shared" si="36"/>
        <v/>
      </c>
      <c r="K445" s="333"/>
    </row>
    <row r="446" spans="1:11" x14ac:dyDescent="0.3">
      <c r="A446" s="128"/>
      <c r="B446" s="128"/>
      <c r="C446" s="128"/>
      <c r="D446" s="129"/>
      <c r="E446" s="130"/>
      <c r="F446" s="131"/>
      <c r="G446" s="132"/>
      <c r="H446" s="121" t="str">
        <f t="shared" si="35"/>
        <v/>
      </c>
      <c r="I446" s="131"/>
      <c r="J446" s="121" t="str">
        <f t="shared" si="36"/>
        <v/>
      </c>
      <c r="K446" s="333"/>
    </row>
    <row r="447" spans="1:11" x14ac:dyDescent="0.3">
      <c r="A447" s="128"/>
      <c r="B447" s="128"/>
      <c r="C447" s="128"/>
      <c r="D447" s="129"/>
      <c r="E447" s="130"/>
      <c r="F447" s="131"/>
      <c r="G447" s="132"/>
      <c r="H447" s="121" t="str">
        <f t="shared" si="35"/>
        <v/>
      </c>
      <c r="I447" s="131"/>
      <c r="J447" s="121" t="str">
        <f t="shared" si="36"/>
        <v/>
      </c>
      <c r="K447" s="333"/>
    </row>
    <row r="448" spans="1:11" x14ac:dyDescent="0.3">
      <c r="A448" s="128"/>
      <c r="B448" s="128"/>
      <c r="C448" s="128"/>
      <c r="D448" s="129"/>
      <c r="E448" s="130"/>
      <c r="F448" s="131"/>
      <c r="G448" s="132"/>
      <c r="H448" s="121"/>
      <c r="I448" s="131"/>
      <c r="J448" s="121"/>
      <c r="K448" s="333"/>
    </row>
    <row r="449" spans="1:11" x14ac:dyDescent="0.3">
      <c r="A449" s="128"/>
      <c r="B449" s="128"/>
      <c r="C449" s="128"/>
      <c r="D449" s="129"/>
      <c r="E449" s="130"/>
      <c r="F449" s="131"/>
      <c r="G449" s="132"/>
      <c r="H449" s="121"/>
      <c r="I449" s="131"/>
      <c r="J449" s="121"/>
      <c r="K449" s="333"/>
    </row>
    <row r="450" spans="1:11" x14ac:dyDescent="0.3">
      <c r="A450" s="128"/>
      <c r="B450" s="128"/>
      <c r="C450" s="128"/>
      <c r="D450" s="129"/>
      <c r="E450" s="130"/>
      <c r="F450" s="131"/>
      <c r="G450" s="132"/>
      <c r="H450" s="121"/>
      <c r="I450" s="131"/>
      <c r="J450" s="121"/>
      <c r="K450" s="333"/>
    </row>
    <row r="451" spans="1:11" x14ac:dyDescent="0.3">
      <c r="A451" s="128"/>
      <c r="B451" s="128"/>
      <c r="C451" s="128"/>
      <c r="D451" s="129"/>
      <c r="E451" s="130"/>
      <c r="F451" s="131"/>
      <c r="G451" s="132"/>
      <c r="H451" s="121"/>
      <c r="I451" s="131"/>
      <c r="J451" s="121"/>
      <c r="K451" s="333"/>
    </row>
    <row r="452" spans="1:11" x14ac:dyDescent="0.3">
      <c r="A452" s="128"/>
      <c r="B452" s="128"/>
      <c r="C452" s="128"/>
      <c r="D452" s="129"/>
      <c r="E452" s="130"/>
      <c r="F452" s="131"/>
      <c r="G452" s="132"/>
      <c r="H452" s="121"/>
      <c r="I452" s="131"/>
      <c r="J452" s="121"/>
      <c r="K452" s="333"/>
    </row>
    <row r="453" spans="1:11" x14ac:dyDescent="0.3">
      <c r="A453" s="128"/>
      <c r="B453" s="128"/>
      <c r="C453" s="128"/>
      <c r="D453" s="129"/>
      <c r="E453" s="130"/>
      <c r="F453" s="131"/>
      <c r="G453" s="132"/>
      <c r="H453" s="121" t="str">
        <f t="shared" ref="H453:H466" si="37">IFERROR(G453/F453,"")</f>
        <v/>
      </c>
      <c r="I453" s="131"/>
      <c r="J453" s="121" t="str">
        <f t="shared" ref="J453:J467" si="38">IFERROR(I453*H453,"")</f>
        <v/>
      </c>
      <c r="K453" s="333"/>
    </row>
    <row r="454" spans="1:11" x14ac:dyDescent="0.3">
      <c r="A454" s="129"/>
      <c r="B454" s="129"/>
      <c r="C454" s="129"/>
      <c r="D454" s="129"/>
      <c r="E454" s="130"/>
      <c r="F454" s="131"/>
      <c r="G454" s="132"/>
      <c r="H454" s="121" t="str">
        <f t="shared" si="37"/>
        <v/>
      </c>
      <c r="I454" s="131"/>
      <c r="J454" s="121" t="str">
        <f t="shared" si="38"/>
        <v/>
      </c>
      <c r="K454" s="333"/>
    </row>
    <row r="455" spans="1:11" x14ac:dyDescent="0.3">
      <c r="A455" s="129"/>
      <c r="B455" s="129"/>
      <c r="C455" s="129"/>
      <c r="D455" s="129"/>
      <c r="E455" s="130"/>
      <c r="F455" s="131"/>
      <c r="G455" s="132"/>
      <c r="H455" s="121" t="str">
        <f t="shared" si="37"/>
        <v/>
      </c>
      <c r="I455" s="131"/>
      <c r="J455" s="121" t="str">
        <f t="shared" si="38"/>
        <v/>
      </c>
      <c r="K455" s="333"/>
    </row>
    <row r="456" spans="1:11" x14ac:dyDescent="0.3">
      <c r="A456" s="129"/>
      <c r="B456" s="129"/>
      <c r="C456" s="129"/>
      <c r="D456" s="129"/>
      <c r="E456" s="130"/>
      <c r="F456" s="131"/>
      <c r="G456" s="132"/>
      <c r="H456" s="121" t="str">
        <f t="shared" si="37"/>
        <v/>
      </c>
      <c r="I456" s="131"/>
      <c r="J456" s="121" t="str">
        <f t="shared" si="38"/>
        <v/>
      </c>
      <c r="K456" s="333"/>
    </row>
    <row r="457" spans="1:11" x14ac:dyDescent="0.3">
      <c r="A457" s="129"/>
      <c r="B457" s="129"/>
      <c r="C457" s="129"/>
      <c r="D457" s="129"/>
      <c r="E457" s="130"/>
      <c r="F457" s="131"/>
      <c r="G457" s="132"/>
      <c r="H457" s="121" t="str">
        <f t="shared" si="37"/>
        <v/>
      </c>
      <c r="I457" s="131"/>
      <c r="J457" s="121" t="str">
        <f t="shared" si="38"/>
        <v/>
      </c>
      <c r="K457" s="333"/>
    </row>
    <row r="458" spans="1:11" x14ac:dyDescent="0.3">
      <c r="A458" s="129"/>
      <c r="B458" s="129"/>
      <c r="C458" s="129"/>
      <c r="D458" s="129"/>
      <c r="E458" s="130"/>
      <c r="F458" s="131"/>
      <c r="G458" s="132"/>
      <c r="H458" s="121" t="str">
        <f t="shared" si="37"/>
        <v/>
      </c>
      <c r="I458" s="131"/>
      <c r="J458" s="121" t="str">
        <f t="shared" si="38"/>
        <v/>
      </c>
      <c r="K458" s="333"/>
    </row>
    <row r="459" spans="1:11" x14ac:dyDescent="0.3">
      <c r="A459" s="129"/>
      <c r="B459" s="129"/>
      <c r="C459" s="129"/>
      <c r="D459" s="129"/>
      <c r="E459" s="130"/>
      <c r="F459" s="131"/>
      <c r="G459" s="132"/>
      <c r="H459" s="121" t="str">
        <f t="shared" si="37"/>
        <v/>
      </c>
      <c r="I459" s="131"/>
      <c r="J459" s="121" t="str">
        <f t="shared" si="38"/>
        <v/>
      </c>
      <c r="K459" s="333"/>
    </row>
    <row r="460" spans="1:11" x14ac:dyDescent="0.3">
      <c r="A460" s="129"/>
      <c r="B460" s="129"/>
      <c r="C460" s="129"/>
      <c r="D460" s="129"/>
      <c r="E460" s="130"/>
      <c r="F460" s="131"/>
      <c r="G460" s="132"/>
      <c r="H460" s="121" t="str">
        <f t="shared" si="37"/>
        <v/>
      </c>
      <c r="I460" s="131"/>
      <c r="J460" s="121" t="str">
        <f t="shared" si="38"/>
        <v/>
      </c>
      <c r="K460" s="333"/>
    </row>
    <row r="461" spans="1:11" x14ac:dyDescent="0.3">
      <c r="A461" s="129"/>
      <c r="B461" s="129"/>
      <c r="C461" s="129"/>
      <c r="D461" s="129"/>
      <c r="E461" s="134"/>
      <c r="F461" s="131"/>
      <c r="G461" s="132"/>
      <c r="H461" s="121" t="str">
        <f t="shared" si="37"/>
        <v/>
      </c>
      <c r="I461" s="131"/>
      <c r="J461" s="121" t="str">
        <f t="shared" si="38"/>
        <v/>
      </c>
      <c r="K461" s="333"/>
    </row>
    <row r="462" spans="1:11" x14ac:dyDescent="0.3">
      <c r="A462" s="129"/>
      <c r="B462" s="129"/>
      <c r="C462" s="129"/>
      <c r="D462" s="129"/>
      <c r="E462" s="135"/>
      <c r="F462" s="131"/>
      <c r="G462" s="132"/>
      <c r="H462" s="121" t="str">
        <f t="shared" si="37"/>
        <v/>
      </c>
      <c r="I462" s="131"/>
      <c r="J462" s="121" t="str">
        <f t="shared" si="38"/>
        <v/>
      </c>
      <c r="K462" s="333"/>
    </row>
    <row r="463" spans="1:11" x14ac:dyDescent="0.3">
      <c r="A463" s="129"/>
      <c r="B463" s="129"/>
      <c r="C463" s="129"/>
      <c r="D463" s="129"/>
      <c r="E463" s="136"/>
      <c r="F463" s="131"/>
      <c r="G463" s="132"/>
      <c r="H463" s="121" t="str">
        <f t="shared" si="37"/>
        <v/>
      </c>
      <c r="I463" s="131"/>
      <c r="J463" s="121" t="str">
        <f t="shared" si="38"/>
        <v/>
      </c>
      <c r="K463" s="333"/>
    </row>
    <row r="464" spans="1:11" x14ac:dyDescent="0.3">
      <c r="A464" s="129"/>
      <c r="B464" s="129"/>
      <c r="C464" s="129"/>
      <c r="D464" s="129"/>
      <c r="E464" s="137"/>
      <c r="F464" s="131"/>
      <c r="G464" s="132"/>
      <c r="H464" s="121" t="str">
        <f t="shared" si="37"/>
        <v/>
      </c>
      <c r="I464" s="131"/>
      <c r="J464" s="121" t="str">
        <f t="shared" si="38"/>
        <v/>
      </c>
      <c r="K464" s="333"/>
    </row>
    <row r="465" spans="1:12" x14ac:dyDescent="0.3">
      <c r="A465" s="129"/>
      <c r="B465" s="129"/>
      <c r="C465" s="129"/>
      <c r="D465" s="129"/>
      <c r="E465" s="137"/>
      <c r="F465" s="131"/>
      <c r="G465" s="132"/>
      <c r="H465" s="121" t="str">
        <f t="shared" si="37"/>
        <v/>
      </c>
      <c r="I465" s="131"/>
      <c r="J465" s="121" t="str">
        <f t="shared" si="38"/>
        <v/>
      </c>
      <c r="K465" s="333"/>
    </row>
    <row r="466" spans="1:12" x14ac:dyDescent="0.3">
      <c r="A466" s="129"/>
      <c r="B466" s="129"/>
      <c r="C466" s="129"/>
      <c r="D466" s="129"/>
      <c r="E466" s="138"/>
      <c r="F466" s="131"/>
      <c r="G466" s="132"/>
      <c r="H466" s="121" t="str">
        <f t="shared" si="37"/>
        <v/>
      </c>
      <c r="I466" s="131"/>
      <c r="J466" s="121" t="str">
        <f t="shared" si="38"/>
        <v/>
      </c>
      <c r="K466" s="333"/>
    </row>
    <row r="467" spans="1:12" ht="14.4" thickBot="1" x14ac:dyDescent="0.35">
      <c r="A467" s="129"/>
      <c r="B467" s="129"/>
      <c r="C467" s="129"/>
      <c r="D467" s="129"/>
      <c r="E467" s="148"/>
      <c r="F467" s="149"/>
      <c r="G467" s="150"/>
      <c r="H467" s="151" t="str">
        <f>IFERROR(#REF!/F467,"")</f>
        <v/>
      </c>
      <c r="I467" s="149"/>
      <c r="J467" s="151" t="str">
        <f t="shared" si="38"/>
        <v/>
      </c>
      <c r="K467" s="333"/>
    </row>
    <row r="468" spans="1:12" ht="15" thickBot="1" x14ac:dyDescent="0.35">
      <c r="E468" s="144" t="s">
        <v>23</v>
      </c>
      <c r="F468" s="145"/>
      <c r="G468" s="145"/>
      <c r="H468" s="145"/>
      <c r="I468" s="145"/>
      <c r="J468" s="141">
        <f>SUM(J442:J467)</f>
        <v>0</v>
      </c>
      <c r="K468" s="371"/>
      <c r="L468" s="10"/>
    </row>
    <row r="469" spans="1:12" ht="15" thickBot="1" x14ac:dyDescent="0.35">
      <c r="E469" s="4"/>
      <c r="F469" s="3"/>
      <c r="G469" s="3"/>
      <c r="H469" s="3"/>
      <c r="I469" s="3"/>
      <c r="J469" s="5"/>
      <c r="K469" s="335"/>
    </row>
    <row r="470" spans="1:12" ht="15" thickBot="1" x14ac:dyDescent="0.35">
      <c r="E470" s="144" t="s">
        <v>51</v>
      </c>
      <c r="F470" s="146"/>
      <c r="G470" s="146"/>
      <c r="H470" s="140">
        <f>Salaries!T62</f>
        <v>0</v>
      </c>
      <c r="I470" s="139">
        <v>0</v>
      </c>
      <c r="J470" s="142">
        <f>I470*H470</f>
        <v>0</v>
      </c>
      <c r="K470" s="335"/>
      <c r="L470" s="10"/>
    </row>
    <row r="471" spans="1:12" ht="15" thickBot="1" x14ac:dyDescent="0.35">
      <c r="E471" s="9"/>
      <c r="F471" s="3"/>
      <c r="G471" s="3"/>
      <c r="H471" s="3"/>
      <c r="I471" s="3"/>
      <c r="J471" s="5"/>
      <c r="K471" s="335"/>
      <c r="L471" s="10"/>
    </row>
    <row r="472" spans="1:12" ht="15" thickBot="1" x14ac:dyDescent="0.35">
      <c r="E472" s="144" t="s">
        <v>37</v>
      </c>
      <c r="F472" s="143">
        <f>OverheadMarkup!B16</f>
        <v>0</v>
      </c>
      <c r="G472" s="147"/>
      <c r="H472" s="145"/>
      <c r="I472" s="147"/>
      <c r="J472" s="142">
        <f>(J468+J470)*F472</f>
        <v>0</v>
      </c>
      <c r="K472" s="335"/>
      <c r="L472" s="10"/>
    </row>
    <row r="473" spans="1:12" ht="15" thickBot="1" x14ac:dyDescent="0.35">
      <c r="E473" s="6"/>
      <c r="F473" s="7"/>
      <c r="G473" s="7"/>
      <c r="H473" s="8"/>
      <c r="I473" s="38"/>
      <c r="J473" s="8"/>
      <c r="K473" s="7"/>
    </row>
    <row r="474" spans="1:12" ht="14.4" thickBot="1" x14ac:dyDescent="0.35">
      <c r="E474" s="336" t="s">
        <v>49</v>
      </c>
      <c r="F474" s="337"/>
      <c r="G474" s="338"/>
      <c r="H474" s="339">
        <f>J468+J470+J472</f>
        <v>0</v>
      </c>
      <c r="I474" s="330"/>
      <c r="J474" s="330"/>
      <c r="K474" s="330"/>
    </row>
    <row r="475" spans="1:12" x14ac:dyDescent="0.3">
      <c r="E475" s="340" t="s">
        <v>24</v>
      </c>
      <c r="F475" s="341"/>
      <c r="G475" s="342"/>
      <c r="H475" s="343">
        <v>0</v>
      </c>
      <c r="I475" s="330"/>
      <c r="J475" s="330"/>
      <c r="K475" s="330"/>
    </row>
    <row r="476" spans="1:12" x14ac:dyDescent="0.3">
      <c r="E476" s="340" t="s">
        <v>52</v>
      </c>
      <c r="F476" s="341"/>
      <c r="G476" s="342"/>
      <c r="H476" s="344">
        <f>H475*I470</f>
        <v>0</v>
      </c>
      <c r="I476" s="330"/>
      <c r="J476" s="7"/>
      <c r="K476" s="330"/>
    </row>
    <row r="477" spans="1:12" x14ac:dyDescent="0.3">
      <c r="E477" s="340" t="s">
        <v>53</v>
      </c>
      <c r="F477" s="341"/>
      <c r="G477" s="342"/>
      <c r="H477" s="345">
        <f>H475*J468</f>
        <v>0</v>
      </c>
      <c r="I477" s="330"/>
      <c r="J477" s="7"/>
      <c r="K477" s="330"/>
    </row>
    <row r="478" spans="1:12" x14ac:dyDescent="0.3">
      <c r="E478" s="347" t="s">
        <v>54</v>
      </c>
      <c r="F478" s="348"/>
      <c r="G478" s="349"/>
      <c r="H478" s="350">
        <f>H476*H470</f>
        <v>0</v>
      </c>
      <c r="I478" s="330"/>
      <c r="J478" s="7"/>
      <c r="K478" s="330"/>
    </row>
    <row r="479" spans="1:12" ht="14.4" thickBot="1" x14ac:dyDescent="0.35">
      <c r="E479" s="351" t="s">
        <v>56</v>
      </c>
      <c r="F479" s="352"/>
      <c r="G479" s="353"/>
      <c r="H479" s="354">
        <f>H475*J472</f>
        <v>0</v>
      </c>
      <c r="I479" s="330"/>
      <c r="J479" s="7"/>
      <c r="K479" s="330"/>
    </row>
    <row r="480" spans="1:12" ht="14.4" thickBot="1" x14ac:dyDescent="0.35">
      <c r="F480" s="355" t="s">
        <v>57</v>
      </c>
      <c r="G480" s="356"/>
      <c r="H480" s="357">
        <f>H479+H478+H477</f>
        <v>0</v>
      </c>
      <c r="I480" s="330"/>
      <c r="J480" s="7"/>
      <c r="K480" s="330"/>
    </row>
    <row r="482" spans="1:11" ht="14.4" thickBot="1" x14ac:dyDescent="0.35"/>
    <row r="483" spans="1:11" ht="15" thickBot="1" x14ac:dyDescent="0.35">
      <c r="A483" s="533"/>
      <c r="B483" s="534"/>
      <c r="C483" s="534"/>
      <c r="D483" s="534"/>
      <c r="E483" s="535"/>
      <c r="F483" s="330"/>
      <c r="G483" s="330"/>
      <c r="H483" s="330"/>
      <c r="I483" s="330"/>
      <c r="J483" s="330"/>
      <c r="K483" s="330"/>
    </row>
    <row r="484" spans="1:11" ht="14.4" thickBot="1" x14ac:dyDescent="0.35">
      <c r="E484" s="330"/>
      <c r="F484" s="330"/>
      <c r="G484" s="330"/>
      <c r="H484" s="330"/>
      <c r="I484" s="330"/>
      <c r="J484" s="330"/>
      <c r="K484" s="330"/>
    </row>
    <row r="485" spans="1:11" ht="14.4" thickBot="1" x14ac:dyDescent="0.35">
      <c r="A485" s="33" t="s">
        <v>45</v>
      </c>
      <c r="B485" s="33" t="s">
        <v>44</v>
      </c>
      <c r="C485" s="33" t="s">
        <v>26</v>
      </c>
      <c r="D485" s="33" t="s">
        <v>38</v>
      </c>
      <c r="E485" s="34" t="s">
        <v>21</v>
      </c>
      <c r="F485" s="35" t="s">
        <v>43</v>
      </c>
      <c r="G485" s="34" t="s">
        <v>39</v>
      </c>
      <c r="H485" s="34" t="s">
        <v>40</v>
      </c>
      <c r="I485" s="36" t="s">
        <v>41</v>
      </c>
      <c r="J485" s="36" t="s">
        <v>42</v>
      </c>
      <c r="K485" s="36" t="s">
        <v>33</v>
      </c>
    </row>
    <row r="486" spans="1:11" x14ac:dyDescent="0.3">
      <c r="A486" s="123"/>
      <c r="B486" s="123"/>
      <c r="C486" s="123"/>
      <c r="D486" s="124"/>
      <c r="E486" s="125"/>
      <c r="F486" s="126"/>
      <c r="G486" s="127"/>
      <c r="H486" s="120" t="str">
        <f>IFERROR(G486/F486,"")</f>
        <v/>
      </c>
      <c r="I486" s="126"/>
      <c r="J486" s="120" t="str">
        <f>IFERROR(I486*H486,"")</f>
        <v/>
      </c>
      <c r="K486" s="331"/>
    </row>
    <row r="487" spans="1:11" x14ac:dyDescent="0.3">
      <c r="A487" s="128"/>
      <c r="B487" s="128"/>
      <c r="C487" s="128"/>
      <c r="D487" s="129"/>
      <c r="E487" s="130"/>
      <c r="F487" s="131"/>
      <c r="G487" s="132"/>
      <c r="H487" s="121" t="str">
        <f t="shared" ref="H487:H491" si="39">IFERROR(G487/F487,"")</f>
        <v/>
      </c>
      <c r="I487" s="131"/>
      <c r="J487" s="121" t="str">
        <f t="shared" ref="J487:J491" si="40">IFERROR(I487*H487,"")</f>
        <v/>
      </c>
      <c r="K487" s="122"/>
    </row>
    <row r="488" spans="1:11" x14ac:dyDescent="0.3">
      <c r="A488" s="128"/>
      <c r="B488" s="128"/>
      <c r="C488" s="128"/>
      <c r="D488" s="129"/>
      <c r="E488" s="133"/>
      <c r="F488" s="131"/>
      <c r="G488" s="132"/>
      <c r="H488" s="121" t="str">
        <f t="shared" si="39"/>
        <v/>
      </c>
      <c r="I488" s="131"/>
      <c r="J488" s="121" t="str">
        <f t="shared" si="40"/>
        <v/>
      </c>
      <c r="K488" s="333"/>
    </row>
    <row r="489" spans="1:11" x14ac:dyDescent="0.3">
      <c r="A489" s="128"/>
      <c r="B489" s="128"/>
      <c r="C489" s="128"/>
      <c r="D489" s="129"/>
      <c r="E489" s="130"/>
      <c r="F489" s="131"/>
      <c r="G489" s="132"/>
      <c r="H489" s="121" t="str">
        <f t="shared" si="39"/>
        <v/>
      </c>
      <c r="I489" s="131"/>
      <c r="J489" s="121" t="str">
        <f t="shared" si="40"/>
        <v/>
      </c>
      <c r="K489" s="333"/>
    </row>
    <row r="490" spans="1:11" x14ac:dyDescent="0.3">
      <c r="A490" s="128"/>
      <c r="B490" s="128"/>
      <c r="C490" s="128"/>
      <c r="D490" s="129"/>
      <c r="E490" s="130"/>
      <c r="F490" s="131"/>
      <c r="G490" s="132"/>
      <c r="H490" s="121" t="str">
        <f t="shared" si="39"/>
        <v/>
      </c>
      <c r="I490" s="131"/>
      <c r="J490" s="121" t="str">
        <f t="shared" si="40"/>
        <v/>
      </c>
      <c r="K490" s="333"/>
    </row>
    <row r="491" spans="1:11" x14ac:dyDescent="0.3">
      <c r="A491" s="128"/>
      <c r="B491" s="128"/>
      <c r="C491" s="128"/>
      <c r="D491" s="129"/>
      <c r="E491" s="130"/>
      <c r="F491" s="131"/>
      <c r="G491" s="132"/>
      <c r="H491" s="121" t="str">
        <f t="shared" si="39"/>
        <v/>
      </c>
      <c r="I491" s="131"/>
      <c r="J491" s="121" t="str">
        <f t="shared" si="40"/>
        <v/>
      </c>
      <c r="K491" s="333"/>
    </row>
    <row r="492" spans="1:11" x14ac:dyDescent="0.3">
      <c r="A492" s="128"/>
      <c r="B492" s="128"/>
      <c r="C492" s="128"/>
      <c r="D492" s="129"/>
      <c r="E492" s="130"/>
      <c r="F492" s="131"/>
      <c r="G492" s="132"/>
      <c r="H492" s="121"/>
      <c r="I492" s="131"/>
      <c r="J492" s="121"/>
      <c r="K492" s="333"/>
    </row>
    <row r="493" spans="1:11" x14ac:dyDescent="0.3">
      <c r="A493" s="128"/>
      <c r="B493" s="128"/>
      <c r="C493" s="128"/>
      <c r="D493" s="129"/>
      <c r="E493" s="130"/>
      <c r="F493" s="131"/>
      <c r="G493" s="132"/>
      <c r="H493" s="121"/>
      <c r="I493" s="131"/>
      <c r="J493" s="121"/>
      <c r="K493" s="333"/>
    </row>
    <row r="494" spans="1:11" x14ac:dyDescent="0.3">
      <c r="A494" s="128"/>
      <c r="B494" s="128"/>
      <c r="C494" s="128"/>
      <c r="D494" s="129"/>
      <c r="E494" s="130"/>
      <c r="F494" s="131"/>
      <c r="G494" s="132"/>
      <c r="H494" s="121"/>
      <c r="I494" s="131"/>
      <c r="J494" s="121"/>
      <c r="K494" s="333"/>
    </row>
    <row r="495" spans="1:11" x14ac:dyDescent="0.3">
      <c r="A495" s="128"/>
      <c r="B495" s="128"/>
      <c r="C495" s="128"/>
      <c r="D495" s="129"/>
      <c r="E495" s="130"/>
      <c r="F495" s="131"/>
      <c r="G495" s="132"/>
      <c r="H495" s="121"/>
      <c r="I495" s="131"/>
      <c r="J495" s="121"/>
      <c r="K495" s="333"/>
    </row>
    <row r="496" spans="1:11" x14ac:dyDescent="0.3">
      <c r="A496" s="128"/>
      <c r="B496" s="128"/>
      <c r="C496" s="128"/>
      <c r="D496" s="129"/>
      <c r="E496" s="130"/>
      <c r="F496" s="131"/>
      <c r="G496" s="132"/>
      <c r="H496" s="121"/>
      <c r="I496" s="131"/>
      <c r="J496" s="121"/>
      <c r="K496" s="333"/>
    </row>
    <row r="497" spans="1:12" x14ac:dyDescent="0.3">
      <c r="A497" s="128"/>
      <c r="B497" s="128"/>
      <c r="C497" s="128"/>
      <c r="D497" s="129"/>
      <c r="E497" s="130"/>
      <c r="F497" s="131"/>
      <c r="G497" s="132"/>
      <c r="H497" s="121" t="str">
        <f t="shared" ref="H497:H510" si="41">IFERROR(G497/F497,"")</f>
        <v/>
      </c>
      <c r="I497" s="131"/>
      <c r="J497" s="121" t="str">
        <f t="shared" ref="J497:J511" si="42">IFERROR(I497*H497,"")</f>
        <v/>
      </c>
      <c r="K497" s="333"/>
    </row>
    <row r="498" spans="1:12" x14ac:dyDescent="0.3">
      <c r="A498" s="129"/>
      <c r="B498" s="129"/>
      <c r="C498" s="129"/>
      <c r="D498" s="129"/>
      <c r="E498" s="130"/>
      <c r="F498" s="131"/>
      <c r="G498" s="132"/>
      <c r="H498" s="121" t="str">
        <f t="shared" si="41"/>
        <v/>
      </c>
      <c r="I498" s="131"/>
      <c r="J498" s="121" t="str">
        <f t="shared" si="42"/>
        <v/>
      </c>
      <c r="K498" s="333"/>
    </row>
    <row r="499" spans="1:12" x14ac:dyDescent="0.3">
      <c r="A499" s="129"/>
      <c r="B499" s="129"/>
      <c r="C499" s="129"/>
      <c r="D499" s="129"/>
      <c r="E499" s="130"/>
      <c r="F499" s="131"/>
      <c r="G499" s="132"/>
      <c r="H499" s="121" t="str">
        <f t="shared" si="41"/>
        <v/>
      </c>
      <c r="I499" s="131"/>
      <c r="J499" s="121" t="str">
        <f t="shared" si="42"/>
        <v/>
      </c>
      <c r="K499" s="333"/>
    </row>
    <row r="500" spans="1:12" x14ac:dyDescent="0.3">
      <c r="A500" s="129"/>
      <c r="B500" s="129"/>
      <c r="C500" s="129"/>
      <c r="D500" s="129"/>
      <c r="E500" s="130"/>
      <c r="F500" s="131"/>
      <c r="G500" s="132"/>
      <c r="H500" s="121" t="str">
        <f t="shared" si="41"/>
        <v/>
      </c>
      <c r="I500" s="131"/>
      <c r="J500" s="121" t="str">
        <f t="shared" si="42"/>
        <v/>
      </c>
      <c r="K500" s="333"/>
    </row>
    <row r="501" spans="1:12" x14ac:dyDescent="0.3">
      <c r="A501" s="129"/>
      <c r="B501" s="129"/>
      <c r="C501" s="129"/>
      <c r="D501" s="129"/>
      <c r="E501" s="130"/>
      <c r="F501" s="131"/>
      <c r="G501" s="132"/>
      <c r="H501" s="121" t="str">
        <f t="shared" si="41"/>
        <v/>
      </c>
      <c r="I501" s="131"/>
      <c r="J501" s="121" t="str">
        <f t="shared" si="42"/>
        <v/>
      </c>
      <c r="K501" s="333"/>
    </row>
    <row r="502" spans="1:12" x14ac:dyDescent="0.3">
      <c r="A502" s="129"/>
      <c r="B502" s="129"/>
      <c r="C502" s="129"/>
      <c r="D502" s="129"/>
      <c r="E502" s="130"/>
      <c r="F502" s="131"/>
      <c r="G502" s="132"/>
      <c r="H502" s="121" t="str">
        <f t="shared" si="41"/>
        <v/>
      </c>
      <c r="I502" s="131"/>
      <c r="J502" s="121" t="str">
        <f t="shared" si="42"/>
        <v/>
      </c>
      <c r="K502" s="333"/>
    </row>
    <row r="503" spans="1:12" x14ac:dyDescent="0.3">
      <c r="A503" s="129"/>
      <c r="B503" s="129"/>
      <c r="C503" s="129"/>
      <c r="D503" s="129"/>
      <c r="E503" s="130"/>
      <c r="F503" s="131"/>
      <c r="G503" s="132"/>
      <c r="H503" s="121" t="str">
        <f t="shared" si="41"/>
        <v/>
      </c>
      <c r="I503" s="131"/>
      <c r="J503" s="121" t="str">
        <f t="shared" si="42"/>
        <v/>
      </c>
      <c r="K503" s="333"/>
    </row>
    <row r="504" spans="1:12" x14ac:dyDescent="0.3">
      <c r="A504" s="129"/>
      <c r="B504" s="129"/>
      <c r="C504" s="129"/>
      <c r="D504" s="129"/>
      <c r="E504" s="130"/>
      <c r="F504" s="131"/>
      <c r="G504" s="132"/>
      <c r="H504" s="121" t="str">
        <f t="shared" si="41"/>
        <v/>
      </c>
      <c r="I504" s="131"/>
      <c r="J504" s="121" t="str">
        <f t="shared" si="42"/>
        <v/>
      </c>
      <c r="K504" s="333"/>
    </row>
    <row r="505" spans="1:12" x14ac:dyDescent="0.3">
      <c r="A505" s="129"/>
      <c r="B505" s="129"/>
      <c r="C505" s="129"/>
      <c r="D505" s="129"/>
      <c r="E505" s="134"/>
      <c r="F505" s="131"/>
      <c r="G505" s="132"/>
      <c r="H505" s="121" t="str">
        <f t="shared" si="41"/>
        <v/>
      </c>
      <c r="I505" s="131"/>
      <c r="J505" s="121" t="str">
        <f t="shared" si="42"/>
        <v/>
      </c>
      <c r="K505" s="333"/>
    </row>
    <row r="506" spans="1:12" x14ac:dyDescent="0.3">
      <c r="A506" s="129"/>
      <c r="B506" s="129"/>
      <c r="C506" s="129"/>
      <c r="D506" s="129"/>
      <c r="E506" s="135"/>
      <c r="F506" s="131"/>
      <c r="G506" s="132"/>
      <c r="H506" s="121" t="str">
        <f t="shared" si="41"/>
        <v/>
      </c>
      <c r="I506" s="131"/>
      <c r="J506" s="121" t="str">
        <f t="shared" si="42"/>
        <v/>
      </c>
      <c r="K506" s="333"/>
    </row>
    <row r="507" spans="1:12" x14ac:dyDescent="0.3">
      <c r="A507" s="129"/>
      <c r="B507" s="129"/>
      <c r="C507" s="129"/>
      <c r="D507" s="129"/>
      <c r="E507" s="136"/>
      <c r="F507" s="131"/>
      <c r="G507" s="132"/>
      <c r="H507" s="121" t="str">
        <f t="shared" si="41"/>
        <v/>
      </c>
      <c r="I507" s="131"/>
      <c r="J507" s="121" t="str">
        <f t="shared" si="42"/>
        <v/>
      </c>
      <c r="K507" s="333"/>
    </row>
    <row r="508" spans="1:12" x14ac:dyDescent="0.3">
      <c r="A508" s="129"/>
      <c r="B508" s="129"/>
      <c r="C508" s="129"/>
      <c r="D508" s="129"/>
      <c r="E508" s="137"/>
      <c r="F508" s="131"/>
      <c r="G508" s="132"/>
      <c r="H508" s="121" t="str">
        <f t="shared" si="41"/>
        <v/>
      </c>
      <c r="I508" s="131"/>
      <c r="J508" s="121" t="str">
        <f t="shared" si="42"/>
        <v/>
      </c>
      <c r="K508" s="333"/>
    </row>
    <row r="509" spans="1:12" x14ac:dyDescent="0.3">
      <c r="A509" s="129"/>
      <c r="B509" s="129"/>
      <c r="C509" s="129"/>
      <c r="D509" s="129"/>
      <c r="E509" s="137"/>
      <c r="F509" s="131"/>
      <c r="G509" s="132"/>
      <c r="H509" s="121" t="str">
        <f t="shared" si="41"/>
        <v/>
      </c>
      <c r="I509" s="131"/>
      <c r="J509" s="121" t="str">
        <f t="shared" si="42"/>
        <v/>
      </c>
      <c r="K509" s="333"/>
    </row>
    <row r="510" spans="1:12" x14ac:dyDescent="0.3">
      <c r="A510" s="129"/>
      <c r="B510" s="129"/>
      <c r="C510" s="129"/>
      <c r="D510" s="129"/>
      <c r="E510" s="138"/>
      <c r="F510" s="131"/>
      <c r="G510" s="132"/>
      <c r="H510" s="121" t="str">
        <f t="shared" si="41"/>
        <v/>
      </c>
      <c r="I510" s="131"/>
      <c r="J510" s="121" t="str">
        <f t="shared" si="42"/>
        <v/>
      </c>
      <c r="K510" s="333"/>
    </row>
    <row r="511" spans="1:12" ht="14.4" thickBot="1" x14ac:dyDescent="0.35">
      <c r="A511" s="129"/>
      <c r="B511" s="129"/>
      <c r="C511" s="129"/>
      <c r="D511" s="129"/>
      <c r="E511" s="148"/>
      <c r="F511" s="149"/>
      <c r="G511" s="150"/>
      <c r="H511" s="151" t="str">
        <f>IFERROR(#REF!/F511,"")</f>
        <v/>
      </c>
      <c r="I511" s="149"/>
      <c r="J511" s="151" t="str">
        <f t="shared" si="42"/>
        <v/>
      </c>
      <c r="K511" s="333"/>
    </row>
    <row r="512" spans="1:12" ht="15" thickBot="1" x14ac:dyDescent="0.35">
      <c r="E512" s="144" t="s">
        <v>23</v>
      </c>
      <c r="F512" s="145"/>
      <c r="G512" s="145"/>
      <c r="H512" s="145"/>
      <c r="I512" s="145"/>
      <c r="J512" s="141">
        <f>SUM(J486:J511)</f>
        <v>0</v>
      </c>
      <c r="K512" s="371"/>
      <c r="L512" s="10"/>
    </row>
    <row r="513" spans="1:12" ht="15" thickBot="1" x14ac:dyDescent="0.35">
      <c r="E513" s="4"/>
      <c r="F513" s="3"/>
      <c r="G513" s="3"/>
      <c r="H513" s="3"/>
      <c r="I513" s="3"/>
      <c r="J513" s="5"/>
      <c r="K513" s="335"/>
    </row>
    <row r="514" spans="1:12" ht="15" thickBot="1" x14ac:dyDescent="0.35">
      <c r="E514" s="144" t="s">
        <v>51</v>
      </c>
      <c r="F514" s="146"/>
      <c r="G514" s="146"/>
      <c r="H514" s="140">
        <f>Salaries!T62</f>
        <v>0</v>
      </c>
      <c r="I514" s="139">
        <v>0</v>
      </c>
      <c r="J514" s="142">
        <f>I514*H514</f>
        <v>0</v>
      </c>
      <c r="K514" s="335"/>
      <c r="L514" s="10"/>
    </row>
    <row r="515" spans="1:12" ht="15" thickBot="1" x14ac:dyDescent="0.35">
      <c r="E515" s="9"/>
      <c r="F515" s="3"/>
      <c r="G515" s="3"/>
      <c r="H515" s="3"/>
      <c r="I515" s="3"/>
      <c r="J515" s="5"/>
      <c r="K515" s="335"/>
      <c r="L515" s="10"/>
    </row>
    <row r="516" spans="1:12" ht="15" thickBot="1" x14ac:dyDescent="0.35">
      <c r="E516" s="144" t="s">
        <v>37</v>
      </c>
      <c r="F516" s="143">
        <f>OverheadMarkup!B16</f>
        <v>0</v>
      </c>
      <c r="G516" s="147"/>
      <c r="H516" s="145"/>
      <c r="I516" s="147"/>
      <c r="J516" s="142">
        <f>(J512+J514)*F516</f>
        <v>0</v>
      </c>
      <c r="K516" s="335"/>
      <c r="L516" s="10"/>
    </row>
    <row r="517" spans="1:12" ht="15" thickBot="1" x14ac:dyDescent="0.35">
      <c r="E517" s="6"/>
      <c r="F517" s="7"/>
      <c r="G517" s="7"/>
      <c r="H517" s="8"/>
      <c r="I517" s="38"/>
      <c r="J517" s="8"/>
      <c r="K517" s="7"/>
    </row>
    <row r="518" spans="1:12" ht="14.4" thickBot="1" x14ac:dyDescent="0.35">
      <c r="E518" s="336" t="s">
        <v>49</v>
      </c>
      <c r="F518" s="337"/>
      <c r="G518" s="338"/>
      <c r="H518" s="339">
        <f>J512+J514+J516</f>
        <v>0</v>
      </c>
      <c r="I518" s="330"/>
      <c r="J518" s="330"/>
      <c r="K518" s="330"/>
    </row>
    <row r="519" spans="1:12" x14ac:dyDescent="0.3">
      <c r="E519" s="340" t="s">
        <v>24</v>
      </c>
      <c r="F519" s="341"/>
      <c r="G519" s="342"/>
      <c r="H519" s="343">
        <v>0</v>
      </c>
      <c r="I519" s="330"/>
      <c r="J519" s="330"/>
      <c r="K519" s="330"/>
    </row>
    <row r="520" spans="1:12" x14ac:dyDescent="0.3">
      <c r="E520" s="340" t="s">
        <v>52</v>
      </c>
      <c r="F520" s="341"/>
      <c r="G520" s="342"/>
      <c r="H520" s="344">
        <f>H519*I514</f>
        <v>0</v>
      </c>
      <c r="I520" s="330"/>
      <c r="J520" s="7"/>
      <c r="K520" s="330"/>
    </row>
    <row r="521" spans="1:12" x14ac:dyDescent="0.3">
      <c r="E521" s="340" t="s">
        <v>53</v>
      </c>
      <c r="F521" s="341"/>
      <c r="G521" s="342"/>
      <c r="H521" s="345">
        <f>H519*J512</f>
        <v>0</v>
      </c>
      <c r="I521" s="330"/>
      <c r="J521" s="7"/>
      <c r="K521" s="330"/>
    </row>
    <row r="522" spans="1:12" x14ac:dyDescent="0.3">
      <c r="E522" s="347" t="s">
        <v>54</v>
      </c>
      <c r="F522" s="348"/>
      <c r="G522" s="349"/>
      <c r="H522" s="350">
        <f>H520*H514</f>
        <v>0</v>
      </c>
      <c r="I522" s="330"/>
      <c r="J522" s="7"/>
      <c r="K522" s="330"/>
    </row>
    <row r="523" spans="1:12" ht="14.4" thickBot="1" x14ac:dyDescent="0.35">
      <c r="E523" s="351" t="s">
        <v>56</v>
      </c>
      <c r="F523" s="352"/>
      <c r="G523" s="353"/>
      <c r="H523" s="354">
        <f>H519*J516</f>
        <v>0</v>
      </c>
      <c r="I523" s="330"/>
      <c r="J523" s="7"/>
      <c r="K523" s="330"/>
    </row>
    <row r="524" spans="1:12" ht="14.4" thickBot="1" x14ac:dyDescent="0.35">
      <c r="F524" s="355" t="s">
        <v>57</v>
      </c>
      <c r="G524" s="356"/>
      <c r="H524" s="357">
        <f>H523+H522+H521</f>
        <v>0</v>
      </c>
      <c r="I524" s="330"/>
      <c r="J524" s="7"/>
      <c r="K524" s="330"/>
    </row>
    <row r="526" spans="1:12" ht="14.4" thickBot="1" x14ac:dyDescent="0.35"/>
    <row r="527" spans="1:12" ht="15" thickBot="1" x14ac:dyDescent="0.35">
      <c r="A527" s="533"/>
      <c r="B527" s="534"/>
      <c r="C527" s="534"/>
      <c r="D527" s="534"/>
      <c r="E527" s="535"/>
      <c r="F527" s="330"/>
      <c r="G527" s="330"/>
      <c r="H527" s="330"/>
      <c r="I527" s="330"/>
      <c r="J527" s="330"/>
      <c r="K527" s="330"/>
    </row>
    <row r="528" spans="1:12" ht="14.4" thickBot="1" x14ac:dyDescent="0.35">
      <c r="E528" s="330"/>
      <c r="F528" s="330"/>
      <c r="G528" s="330"/>
      <c r="H528" s="330"/>
      <c r="I528" s="330"/>
      <c r="J528" s="330"/>
      <c r="K528" s="330"/>
    </row>
    <row r="529" spans="1:11" ht="14.4" thickBot="1" x14ac:dyDescent="0.35">
      <c r="A529" s="33" t="s">
        <v>45</v>
      </c>
      <c r="B529" s="33" t="s">
        <v>44</v>
      </c>
      <c r="C529" s="33" t="s">
        <v>26</v>
      </c>
      <c r="D529" s="33" t="s">
        <v>38</v>
      </c>
      <c r="E529" s="34" t="s">
        <v>21</v>
      </c>
      <c r="F529" s="35" t="s">
        <v>43</v>
      </c>
      <c r="G529" s="34" t="s">
        <v>39</v>
      </c>
      <c r="H529" s="34" t="s">
        <v>40</v>
      </c>
      <c r="I529" s="36" t="s">
        <v>41</v>
      </c>
      <c r="J529" s="36" t="s">
        <v>42</v>
      </c>
      <c r="K529" s="36" t="s">
        <v>33</v>
      </c>
    </row>
    <row r="530" spans="1:11" x14ac:dyDescent="0.3">
      <c r="A530" s="123"/>
      <c r="B530" s="123"/>
      <c r="C530" s="123"/>
      <c r="D530" s="124"/>
      <c r="E530" s="125"/>
      <c r="F530" s="126"/>
      <c r="G530" s="127"/>
      <c r="H530" s="120" t="str">
        <f>IFERROR(G530/F530,"")</f>
        <v/>
      </c>
      <c r="I530" s="126"/>
      <c r="J530" s="120" t="str">
        <f>IFERROR(I530*H530,"")</f>
        <v/>
      </c>
      <c r="K530" s="331"/>
    </row>
    <row r="531" spans="1:11" x14ac:dyDescent="0.3">
      <c r="A531" s="128"/>
      <c r="B531" s="128"/>
      <c r="C531" s="128"/>
      <c r="D531" s="129"/>
      <c r="E531" s="130"/>
      <c r="F531" s="131"/>
      <c r="G531" s="132"/>
      <c r="H531" s="121" t="str">
        <f t="shared" ref="H531:H535" si="43">IFERROR(G531/F531,"")</f>
        <v/>
      </c>
      <c r="I531" s="131"/>
      <c r="J531" s="121" t="str">
        <f t="shared" ref="J531:J535" si="44">IFERROR(I531*H531,"")</f>
        <v/>
      </c>
      <c r="K531" s="122"/>
    </row>
    <row r="532" spans="1:11" x14ac:dyDescent="0.3">
      <c r="A532" s="128"/>
      <c r="B532" s="128"/>
      <c r="C532" s="128"/>
      <c r="D532" s="129"/>
      <c r="E532" s="133"/>
      <c r="F532" s="131"/>
      <c r="G532" s="132"/>
      <c r="H532" s="121" t="str">
        <f t="shared" si="43"/>
        <v/>
      </c>
      <c r="I532" s="131"/>
      <c r="J532" s="121" t="str">
        <f t="shared" si="44"/>
        <v/>
      </c>
      <c r="K532" s="333"/>
    </row>
    <row r="533" spans="1:11" x14ac:dyDescent="0.3">
      <c r="A533" s="128"/>
      <c r="B533" s="128"/>
      <c r="C533" s="128"/>
      <c r="D533" s="129"/>
      <c r="E533" s="130"/>
      <c r="F533" s="131"/>
      <c r="G533" s="132"/>
      <c r="H533" s="121" t="str">
        <f t="shared" si="43"/>
        <v/>
      </c>
      <c r="I533" s="131"/>
      <c r="J533" s="121" t="str">
        <f t="shared" si="44"/>
        <v/>
      </c>
      <c r="K533" s="333"/>
    </row>
    <row r="534" spans="1:11" x14ac:dyDescent="0.3">
      <c r="A534" s="128"/>
      <c r="B534" s="128"/>
      <c r="C534" s="128"/>
      <c r="D534" s="129"/>
      <c r="E534" s="130"/>
      <c r="F534" s="131"/>
      <c r="G534" s="132"/>
      <c r="H534" s="121" t="str">
        <f t="shared" si="43"/>
        <v/>
      </c>
      <c r="I534" s="131"/>
      <c r="J534" s="121" t="str">
        <f t="shared" si="44"/>
        <v/>
      </c>
      <c r="K534" s="333"/>
    </row>
    <row r="535" spans="1:11" x14ac:dyDescent="0.3">
      <c r="A535" s="128"/>
      <c r="B535" s="128"/>
      <c r="C535" s="128"/>
      <c r="D535" s="129"/>
      <c r="E535" s="130"/>
      <c r="F535" s="131"/>
      <c r="G535" s="132"/>
      <c r="H535" s="121" t="str">
        <f t="shared" si="43"/>
        <v/>
      </c>
      <c r="I535" s="131"/>
      <c r="J535" s="121" t="str">
        <f t="shared" si="44"/>
        <v/>
      </c>
      <c r="K535" s="333"/>
    </row>
    <row r="536" spans="1:11" x14ac:dyDescent="0.3">
      <c r="A536" s="128"/>
      <c r="B536" s="128"/>
      <c r="C536" s="128"/>
      <c r="D536" s="129"/>
      <c r="E536" s="130"/>
      <c r="F536" s="131"/>
      <c r="G536" s="132"/>
      <c r="H536" s="121"/>
      <c r="I536" s="131"/>
      <c r="J536" s="121"/>
      <c r="K536" s="333"/>
    </row>
    <row r="537" spans="1:11" x14ac:dyDescent="0.3">
      <c r="A537" s="128"/>
      <c r="B537" s="128"/>
      <c r="C537" s="128"/>
      <c r="D537" s="129"/>
      <c r="E537" s="130"/>
      <c r="F537" s="131"/>
      <c r="G537" s="132"/>
      <c r="H537" s="121"/>
      <c r="I537" s="131"/>
      <c r="J537" s="121"/>
      <c r="K537" s="333"/>
    </row>
    <row r="538" spans="1:11" x14ac:dyDescent="0.3">
      <c r="A538" s="128"/>
      <c r="B538" s="128"/>
      <c r="C538" s="128"/>
      <c r="D538" s="129"/>
      <c r="E538" s="130"/>
      <c r="F538" s="131"/>
      <c r="G538" s="132"/>
      <c r="H538" s="121"/>
      <c r="I538" s="131"/>
      <c r="J538" s="121"/>
      <c r="K538" s="333"/>
    </row>
    <row r="539" spans="1:11" x14ac:dyDescent="0.3">
      <c r="A539" s="128"/>
      <c r="B539" s="128"/>
      <c r="C539" s="128"/>
      <c r="D539" s="129"/>
      <c r="E539" s="130"/>
      <c r="F539" s="131"/>
      <c r="G539" s="132"/>
      <c r="H539" s="121"/>
      <c r="I539" s="131"/>
      <c r="J539" s="121"/>
      <c r="K539" s="333"/>
    </row>
    <row r="540" spans="1:11" x14ac:dyDescent="0.3">
      <c r="A540" s="128"/>
      <c r="B540" s="128"/>
      <c r="C540" s="128"/>
      <c r="D540" s="129"/>
      <c r="E540" s="130"/>
      <c r="F540" s="131"/>
      <c r="G540" s="132"/>
      <c r="H540" s="121"/>
      <c r="I540" s="131"/>
      <c r="J540" s="121"/>
      <c r="K540" s="333"/>
    </row>
    <row r="541" spans="1:11" x14ac:dyDescent="0.3">
      <c r="A541" s="128"/>
      <c r="B541" s="128"/>
      <c r="C541" s="128"/>
      <c r="D541" s="129"/>
      <c r="E541" s="130"/>
      <c r="F541" s="131"/>
      <c r="G541" s="132"/>
      <c r="H541" s="121" t="str">
        <f t="shared" ref="H541:H554" si="45">IFERROR(G541/F541,"")</f>
        <v/>
      </c>
      <c r="I541" s="131"/>
      <c r="J541" s="121" t="str">
        <f t="shared" ref="J541:J555" si="46">IFERROR(I541*H541,"")</f>
        <v/>
      </c>
      <c r="K541" s="333"/>
    </row>
    <row r="542" spans="1:11" x14ac:dyDescent="0.3">
      <c r="A542" s="129"/>
      <c r="B542" s="129"/>
      <c r="C542" s="129"/>
      <c r="D542" s="129"/>
      <c r="E542" s="130"/>
      <c r="F542" s="131"/>
      <c r="G542" s="132"/>
      <c r="H542" s="121" t="str">
        <f t="shared" si="45"/>
        <v/>
      </c>
      <c r="I542" s="131"/>
      <c r="J542" s="121" t="str">
        <f t="shared" si="46"/>
        <v/>
      </c>
      <c r="K542" s="333"/>
    </row>
    <row r="543" spans="1:11" x14ac:dyDescent="0.3">
      <c r="A543" s="129"/>
      <c r="B543" s="129"/>
      <c r="C543" s="129"/>
      <c r="D543" s="129"/>
      <c r="E543" s="130"/>
      <c r="F543" s="131"/>
      <c r="G543" s="132"/>
      <c r="H543" s="121" t="str">
        <f t="shared" si="45"/>
        <v/>
      </c>
      <c r="I543" s="131"/>
      <c r="J543" s="121" t="str">
        <f t="shared" si="46"/>
        <v/>
      </c>
      <c r="K543" s="333"/>
    </row>
    <row r="544" spans="1:11" x14ac:dyDescent="0.3">
      <c r="A544" s="129"/>
      <c r="B544" s="129"/>
      <c r="C544" s="129"/>
      <c r="D544" s="129"/>
      <c r="E544" s="130"/>
      <c r="F544" s="131"/>
      <c r="G544" s="132"/>
      <c r="H544" s="121" t="str">
        <f t="shared" si="45"/>
        <v/>
      </c>
      <c r="I544" s="131"/>
      <c r="J544" s="121" t="str">
        <f t="shared" si="46"/>
        <v/>
      </c>
      <c r="K544" s="333"/>
    </row>
    <row r="545" spans="1:12" x14ac:dyDescent="0.3">
      <c r="A545" s="129"/>
      <c r="B545" s="129"/>
      <c r="C545" s="129"/>
      <c r="D545" s="129"/>
      <c r="E545" s="130"/>
      <c r="F545" s="131"/>
      <c r="G545" s="132"/>
      <c r="H545" s="121" t="str">
        <f t="shared" si="45"/>
        <v/>
      </c>
      <c r="I545" s="131"/>
      <c r="J545" s="121" t="str">
        <f t="shared" si="46"/>
        <v/>
      </c>
      <c r="K545" s="333"/>
    </row>
    <row r="546" spans="1:12" x14ac:dyDescent="0.3">
      <c r="A546" s="129"/>
      <c r="B546" s="129"/>
      <c r="C546" s="129"/>
      <c r="D546" s="129"/>
      <c r="E546" s="130"/>
      <c r="F546" s="131"/>
      <c r="G546" s="132"/>
      <c r="H546" s="121" t="str">
        <f t="shared" si="45"/>
        <v/>
      </c>
      <c r="I546" s="131"/>
      <c r="J546" s="121" t="str">
        <f t="shared" si="46"/>
        <v/>
      </c>
      <c r="K546" s="333"/>
    </row>
    <row r="547" spans="1:12" x14ac:dyDescent="0.3">
      <c r="A547" s="129"/>
      <c r="B547" s="129"/>
      <c r="C547" s="129"/>
      <c r="D547" s="129"/>
      <c r="E547" s="130"/>
      <c r="F547" s="131"/>
      <c r="G547" s="132"/>
      <c r="H547" s="121" t="str">
        <f t="shared" si="45"/>
        <v/>
      </c>
      <c r="I547" s="131"/>
      <c r="J547" s="121" t="str">
        <f t="shared" si="46"/>
        <v/>
      </c>
      <c r="K547" s="333"/>
    </row>
    <row r="548" spans="1:12" x14ac:dyDescent="0.3">
      <c r="A548" s="129"/>
      <c r="B548" s="129"/>
      <c r="C548" s="129"/>
      <c r="D548" s="129"/>
      <c r="E548" s="130"/>
      <c r="F548" s="131"/>
      <c r="G548" s="132"/>
      <c r="H548" s="121" t="str">
        <f t="shared" si="45"/>
        <v/>
      </c>
      <c r="I548" s="131"/>
      <c r="J548" s="121" t="str">
        <f t="shared" si="46"/>
        <v/>
      </c>
      <c r="K548" s="333"/>
    </row>
    <row r="549" spans="1:12" x14ac:dyDescent="0.3">
      <c r="A549" s="129"/>
      <c r="B549" s="129"/>
      <c r="C549" s="129"/>
      <c r="D549" s="129"/>
      <c r="E549" s="134"/>
      <c r="F549" s="131"/>
      <c r="G549" s="132"/>
      <c r="H549" s="121" t="str">
        <f t="shared" si="45"/>
        <v/>
      </c>
      <c r="I549" s="131"/>
      <c r="J549" s="121" t="str">
        <f t="shared" si="46"/>
        <v/>
      </c>
      <c r="K549" s="333"/>
    </row>
    <row r="550" spans="1:12" x14ac:dyDescent="0.3">
      <c r="A550" s="129"/>
      <c r="B550" s="129"/>
      <c r="C550" s="129"/>
      <c r="D550" s="129"/>
      <c r="E550" s="135"/>
      <c r="F550" s="131"/>
      <c r="G550" s="132"/>
      <c r="H550" s="121" t="str">
        <f t="shared" si="45"/>
        <v/>
      </c>
      <c r="I550" s="131"/>
      <c r="J550" s="121" t="str">
        <f t="shared" si="46"/>
        <v/>
      </c>
      <c r="K550" s="333"/>
    </row>
    <row r="551" spans="1:12" x14ac:dyDescent="0.3">
      <c r="A551" s="129"/>
      <c r="B551" s="129"/>
      <c r="C551" s="129"/>
      <c r="D551" s="129"/>
      <c r="E551" s="136"/>
      <c r="F551" s="131"/>
      <c r="G551" s="132"/>
      <c r="H551" s="121" t="str">
        <f t="shared" si="45"/>
        <v/>
      </c>
      <c r="I551" s="131"/>
      <c r="J551" s="121" t="str">
        <f t="shared" si="46"/>
        <v/>
      </c>
      <c r="K551" s="333"/>
    </row>
    <row r="552" spans="1:12" x14ac:dyDescent="0.3">
      <c r="A552" s="129"/>
      <c r="B552" s="129"/>
      <c r="C552" s="129"/>
      <c r="D552" s="129"/>
      <c r="E552" s="137"/>
      <c r="F552" s="131"/>
      <c r="G552" s="132"/>
      <c r="H552" s="121" t="str">
        <f t="shared" si="45"/>
        <v/>
      </c>
      <c r="I552" s="131"/>
      <c r="J552" s="121" t="str">
        <f t="shared" si="46"/>
        <v/>
      </c>
      <c r="K552" s="333"/>
    </row>
    <row r="553" spans="1:12" x14ac:dyDescent="0.3">
      <c r="A553" s="129"/>
      <c r="B553" s="129"/>
      <c r="C553" s="129"/>
      <c r="D553" s="129"/>
      <c r="E553" s="137"/>
      <c r="F553" s="131"/>
      <c r="G553" s="132"/>
      <c r="H553" s="121" t="str">
        <f t="shared" si="45"/>
        <v/>
      </c>
      <c r="I553" s="131"/>
      <c r="J553" s="121" t="str">
        <f t="shared" si="46"/>
        <v/>
      </c>
      <c r="K553" s="333"/>
    </row>
    <row r="554" spans="1:12" x14ac:dyDescent="0.3">
      <c r="A554" s="129"/>
      <c r="B554" s="129"/>
      <c r="C554" s="129"/>
      <c r="D554" s="129"/>
      <c r="E554" s="138"/>
      <c r="F554" s="131"/>
      <c r="G554" s="132"/>
      <c r="H554" s="121" t="str">
        <f t="shared" si="45"/>
        <v/>
      </c>
      <c r="I554" s="131"/>
      <c r="J554" s="121" t="str">
        <f t="shared" si="46"/>
        <v/>
      </c>
      <c r="K554" s="333"/>
    </row>
    <row r="555" spans="1:12" ht="14.4" thickBot="1" x14ac:dyDescent="0.35">
      <c r="A555" s="129"/>
      <c r="B555" s="129"/>
      <c r="C555" s="129"/>
      <c r="D555" s="129"/>
      <c r="E555" s="148"/>
      <c r="F555" s="149"/>
      <c r="G555" s="150"/>
      <c r="H555" s="151" t="str">
        <f>IFERROR(#REF!/F555,"")</f>
        <v/>
      </c>
      <c r="I555" s="149"/>
      <c r="J555" s="151" t="str">
        <f t="shared" si="46"/>
        <v/>
      </c>
      <c r="K555" s="333"/>
    </row>
    <row r="556" spans="1:12" ht="15" thickBot="1" x14ac:dyDescent="0.35">
      <c r="E556" s="144" t="s">
        <v>23</v>
      </c>
      <c r="F556" s="145"/>
      <c r="G556" s="145"/>
      <c r="H556" s="145"/>
      <c r="I556" s="145"/>
      <c r="J556" s="141">
        <f>SUM(J530:J555)</f>
        <v>0</v>
      </c>
      <c r="K556" s="371"/>
      <c r="L556" s="10"/>
    </row>
    <row r="557" spans="1:12" ht="15" thickBot="1" x14ac:dyDescent="0.35">
      <c r="E557" s="4"/>
      <c r="F557" s="3"/>
      <c r="G557" s="3"/>
      <c r="H557" s="3"/>
      <c r="I557" s="3"/>
      <c r="J557" s="5"/>
      <c r="K557" s="335"/>
      <c r="L557" s="10"/>
    </row>
    <row r="558" spans="1:12" ht="15" thickBot="1" x14ac:dyDescent="0.35">
      <c r="E558" s="144" t="s">
        <v>51</v>
      </c>
      <c r="F558" s="146"/>
      <c r="G558" s="146"/>
      <c r="H558" s="140">
        <f>Salaries!T62</f>
        <v>0</v>
      </c>
      <c r="I558" s="139">
        <v>0</v>
      </c>
      <c r="J558" s="142">
        <f>I558*H558</f>
        <v>0</v>
      </c>
      <c r="K558" s="335"/>
      <c r="L558" s="10"/>
    </row>
    <row r="559" spans="1:12" ht="15" thickBot="1" x14ac:dyDescent="0.35">
      <c r="E559" s="9"/>
      <c r="F559" s="3"/>
      <c r="G559" s="3"/>
      <c r="H559" s="3"/>
      <c r="I559" s="3"/>
      <c r="J559" s="5"/>
      <c r="K559" s="335"/>
      <c r="L559" s="10"/>
    </row>
    <row r="560" spans="1:12" ht="15" thickBot="1" x14ac:dyDescent="0.35">
      <c r="E560" s="144" t="s">
        <v>37</v>
      </c>
      <c r="F560" s="143">
        <f>OverheadMarkup!B16</f>
        <v>0</v>
      </c>
      <c r="G560" s="147"/>
      <c r="H560" s="145"/>
      <c r="I560" s="147"/>
      <c r="J560" s="142">
        <f>(J556+J558)*F560</f>
        <v>0</v>
      </c>
      <c r="K560" s="335"/>
      <c r="L560" s="10"/>
    </row>
    <row r="561" spans="1:11" ht="15" thickBot="1" x14ac:dyDescent="0.35">
      <c r="E561" s="6"/>
      <c r="F561" s="7"/>
      <c r="G561" s="7"/>
      <c r="H561" s="8"/>
      <c r="I561" s="38"/>
      <c r="J561" s="8"/>
      <c r="K561" s="7"/>
    </row>
    <row r="562" spans="1:11" ht="14.4" thickBot="1" x14ac:dyDescent="0.35">
      <c r="E562" s="336" t="s">
        <v>49</v>
      </c>
      <c r="F562" s="337"/>
      <c r="G562" s="338"/>
      <c r="H562" s="339">
        <f>J556+J558+J560</f>
        <v>0</v>
      </c>
      <c r="I562" s="330"/>
      <c r="J562" s="330"/>
      <c r="K562" s="330"/>
    </row>
    <row r="563" spans="1:11" x14ac:dyDescent="0.3">
      <c r="E563" s="340" t="s">
        <v>24</v>
      </c>
      <c r="F563" s="341"/>
      <c r="G563" s="342"/>
      <c r="H563" s="343">
        <v>0</v>
      </c>
      <c r="I563" s="330"/>
      <c r="J563" s="330"/>
      <c r="K563" s="330"/>
    </row>
    <row r="564" spans="1:11" x14ac:dyDescent="0.3">
      <c r="E564" s="340" t="s">
        <v>52</v>
      </c>
      <c r="F564" s="341"/>
      <c r="G564" s="342"/>
      <c r="H564" s="344">
        <f>H563*I558</f>
        <v>0</v>
      </c>
      <c r="I564" s="330"/>
      <c r="J564" s="7"/>
      <c r="K564" s="330"/>
    </row>
    <row r="565" spans="1:11" x14ac:dyDescent="0.3">
      <c r="E565" s="340" t="s">
        <v>53</v>
      </c>
      <c r="F565" s="341"/>
      <c r="G565" s="342"/>
      <c r="H565" s="345">
        <f>H563*J556</f>
        <v>0</v>
      </c>
      <c r="I565" s="330"/>
      <c r="J565" s="7"/>
      <c r="K565" s="330"/>
    </row>
    <row r="566" spans="1:11" x14ac:dyDescent="0.3">
      <c r="E566" s="347" t="s">
        <v>54</v>
      </c>
      <c r="F566" s="348"/>
      <c r="G566" s="349"/>
      <c r="H566" s="350">
        <f>H564*H558</f>
        <v>0</v>
      </c>
      <c r="I566" s="330"/>
      <c r="J566" s="7"/>
      <c r="K566" s="330"/>
    </row>
    <row r="567" spans="1:11" ht="14.4" thickBot="1" x14ac:dyDescent="0.35">
      <c r="E567" s="351" t="s">
        <v>56</v>
      </c>
      <c r="F567" s="352"/>
      <c r="G567" s="353"/>
      <c r="H567" s="354">
        <f>H563*J560</f>
        <v>0</v>
      </c>
      <c r="I567" s="330"/>
      <c r="J567" s="7"/>
      <c r="K567" s="330"/>
    </row>
    <row r="568" spans="1:11" ht="14.4" thickBot="1" x14ac:dyDescent="0.35">
      <c r="F568" s="355" t="s">
        <v>57</v>
      </c>
      <c r="G568" s="356"/>
      <c r="H568" s="357">
        <f>H567+H566+H565</f>
        <v>0</v>
      </c>
      <c r="I568" s="330"/>
      <c r="J568" s="7"/>
      <c r="K568" s="330"/>
    </row>
    <row r="570" spans="1:11" ht="14.4" thickBot="1" x14ac:dyDescent="0.35"/>
    <row r="571" spans="1:11" ht="15" thickBot="1" x14ac:dyDescent="0.35">
      <c r="A571" s="533"/>
      <c r="B571" s="534"/>
      <c r="C571" s="534"/>
      <c r="D571" s="534"/>
      <c r="E571" s="535"/>
      <c r="F571" s="330"/>
      <c r="G571" s="330"/>
      <c r="H571" s="330"/>
      <c r="I571" s="330"/>
      <c r="J571" s="330"/>
      <c r="K571" s="330"/>
    </row>
    <row r="572" spans="1:11" ht="14.4" thickBot="1" x14ac:dyDescent="0.35">
      <c r="E572" s="330"/>
      <c r="F572" s="330"/>
      <c r="G572" s="330"/>
      <c r="H572" s="330"/>
      <c r="I572" s="330"/>
      <c r="J572" s="330"/>
      <c r="K572" s="330"/>
    </row>
    <row r="573" spans="1:11" ht="14.4" thickBot="1" x14ac:dyDescent="0.35">
      <c r="A573" s="33" t="s">
        <v>45</v>
      </c>
      <c r="B573" s="33" t="s">
        <v>44</v>
      </c>
      <c r="C573" s="33" t="s">
        <v>26</v>
      </c>
      <c r="D573" s="33" t="s">
        <v>38</v>
      </c>
      <c r="E573" s="34" t="s">
        <v>21</v>
      </c>
      <c r="F573" s="35" t="s">
        <v>43</v>
      </c>
      <c r="G573" s="34" t="s">
        <v>39</v>
      </c>
      <c r="H573" s="34" t="s">
        <v>40</v>
      </c>
      <c r="I573" s="36" t="s">
        <v>41</v>
      </c>
      <c r="J573" s="36" t="s">
        <v>42</v>
      </c>
      <c r="K573" s="36" t="s">
        <v>33</v>
      </c>
    </row>
    <row r="574" spans="1:11" x14ac:dyDescent="0.3">
      <c r="A574" s="123"/>
      <c r="B574" s="123"/>
      <c r="C574" s="123"/>
      <c r="D574" s="124"/>
      <c r="E574" s="125"/>
      <c r="F574" s="126"/>
      <c r="G574" s="127"/>
      <c r="H574" s="120" t="str">
        <f>IFERROR(G574/F574,"")</f>
        <v/>
      </c>
      <c r="I574" s="126"/>
      <c r="J574" s="120" t="str">
        <f>IFERROR(I574*H574,"")</f>
        <v/>
      </c>
      <c r="K574" s="331"/>
    </row>
    <row r="575" spans="1:11" x14ac:dyDescent="0.3">
      <c r="A575" s="128"/>
      <c r="B575" s="128"/>
      <c r="C575" s="128"/>
      <c r="D575" s="129"/>
      <c r="E575" s="130"/>
      <c r="F575" s="131"/>
      <c r="G575" s="132"/>
      <c r="H575" s="121" t="str">
        <f t="shared" ref="H575:H579" si="47">IFERROR(G575/F575,"")</f>
        <v/>
      </c>
      <c r="I575" s="131"/>
      <c r="J575" s="121" t="str">
        <f t="shared" ref="J575:J579" si="48">IFERROR(I575*H575,"")</f>
        <v/>
      </c>
      <c r="K575" s="122"/>
    </row>
    <row r="576" spans="1:11" x14ac:dyDescent="0.3">
      <c r="A576" s="128"/>
      <c r="B576" s="128"/>
      <c r="C576" s="128"/>
      <c r="D576" s="129"/>
      <c r="E576" s="133"/>
      <c r="F576" s="131"/>
      <c r="G576" s="132"/>
      <c r="H576" s="121" t="str">
        <f t="shared" si="47"/>
        <v/>
      </c>
      <c r="I576" s="131"/>
      <c r="J576" s="121" t="str">
        <f t="shared" si="48"/>
        <v/>
      </c>
      <c r="K576" s="333"/>
    </row>
    <row r="577" spans="1:11" x14ac:dyDescent="0.3">
      <c r="A577" s="128"/>
      <c r="B577" s="128"/>
      <c r="C577" s="128"/>
      <c r="D577" s="129"/>
      <c r="E577" s="130"/>
      <c r="F577" s="131"/>
      <c r="G577" s="132"/>
      <c r="H577" s="121" t="str">
        <f t="shared" si="47"/>
        <v/>
      </c>
      <c r="I577" s="131"/>
      <c r="J577" s="121" t="str">
        <f t="shared" si="48"/>
        <v/>
      </c>
      <c r="K577" s="333"/>
    </row>
    <row r="578" spans="1:11" x14ac:dyDescent="0.3">
      <c r="A578" s="128"/>
      <c r="B578" s="128"/>
      <c r="C578" s="128"/>
      <c r="D578" s="129"/>
      <c r="E578" s="130"/>
      <c r="F578" s="131"/>
      <c r="G578" s="132"/>
      <c r="H578" s="121" t="str">
        <f t="shared" si="47"/>
        <v/>
      </c>
      <c r="I578" s="131"/>
      <c r="J578" s="121" t="str">
        <f t="shared" si="48"/>
        <v/>
      </c>
      <c r="K578" s="333"/>
    </row>
    <row r="579" spans="1:11" x14ac:dyDescent="0.3">
      <c r="A579" s="128"/>
      <c r="B579" s="128"/>
      <c r="C579" s="128"/>
      <c r="D579" s="129"/>
      <c r="E579" s="130"/>
      <c r="F579" s="131"/>
      <c r="G579" s="132"/>
      <c r="H579" s="121" t="str">
        <f t="shared" si="47"/>
        <v/>
      </c>
      <c r="I579" s="131"/>
      <c r="J579" s="121" t="str">
        <f t="shared" si="48"/>
        <v/>
      </c>
      <c r="K579" s="333"/>
    </row>
    <row r="580" spans="1:11" x14ac:dyDescent="0.3">
      <c r="A580" s="128"/>
      <c r="B580" s="128"/>
      <c r="C580" s="128"/>
      <c r="D580" s="129"/>
      <c r="E580" s="130"/>
      <c r="F580" s="131"/>
      <c r="G580" s="132"/>
      <c r="H580" s="121"/>
      <c r="I580" s="131"/>
      <c r="J580" s="121"/>
      <c r="K580" s="333"/>
    </row>
    <row r="581" spans="1:11" x14ac:dyDescent="0.3">
      <c r="A581" s="128"/>
      <c r="B581" s="128"/>
      <c r="C581" s="128"/>
      <c r="D581" s="129"/>
      <c r="E581" s="130"/>
      <c r="F581" s="131"/>
      <c r="G581" s="132"/>
      <c r="H581" s="121"/>
      <c r="I581" s="131"/>
      <c r="J581" s="121"/>
      <c r="K581" s="333"/>
    </row>
    <row r="582" spans="1:11" x14ac:dyDescent="0.3">
      <c r="A582" s="128"/>
      <c r="B582" s="128"/>
      <c r="C582" s="128"/>
      <c r="D582" s="129"/>
      <c r="E582" s="130"/>
      <c r="F582" s="131"/>
      <c r="G582" s="132"/>
      <c r="H582" s="121"/>
      <c r="I582" s="131"/>
      <c r="J582" s="121"/>
      <c r="K582" s="333"/>
    </row>
    <row r="583" spans="1:11" x14ac:dyDescent="0.3">
      <c r="A583" s="128"/>
      <c r="B583" s="128"/>
      <c r="C583" s="128"/>
      <c r="D583" s="129"/>
      <c r="E583" s="130"/>
      <c r="F583" s="131"/>
      <c r="G583" s="132"/>
      <c r="H583" s="121"/>
      <c r="I583" s="131"/>
      <c r="J583" s="121"/>
      <c r="K583" s="333"/>
    </row>
    <row r="584" spans="1:11" x14ac:dyDescent="0.3">
      <c r="A584" s="128"/>
      <c r="B584" s="128"/>
      <c r="C584" s="128"/>
      <c r="D584" s="129"/>
      <c r="E584" s="130"/>
      <c r="F584" s="131"/>
      <c r="G584" s="132"/>
      <c r="H584" s="121"/>
      <c r="I584" s="131"/>
      <c r="J584" s="121"/>
      <c r="K584" s="333"/>
    </row>
    <row r="585" spans="1:11" x14ac:dyDescent="0.3">
      <c r="A585" s="128"/>
      <c r="B585" s="128"/>
      <c r="C585" s="128"/>
      <c r="D585" s="129"/>
      <c r="E585" s="130"/>
      <c r="F585" s="131"/>
      <c r="G585" s="132"/>
      <c r="H585" s="121" t="str">
        <f t="shared" ref="H585:H598" si="49">IFERROR(G585/F585,"")</f>
        <v/>
      </c>
      <c r="I585" s="131"/>
      <c r="J585" s="121" t="str">
        <f t="shared" ref="J585:J599" si="50">IFERROR(I585*H585,"")</f>
        <v/>
      </c>
      <c r="K585" s="333"/>
    </row>
    <row r="586" spans="1:11" x14ac:dyDescent="0.3">
      <c r="A586" s="129"/>
      <c r="B586" s="129"/>
      <c r="C586" s="129"/>
      <c r="D586" s="129"/>
      <c r="E586" s="130"/>
      <c r="F586" s="131"/>
      <c r="G586" s="132"/>
      <c r="H586" s="121" t="str">
        <f t="shared" si="49"/>
        <v/>
      </c>
      <c r="I586" s="131"/>
      <c r="J586" s="121" t="str">
        <f t="shared" si="50"/>
        <v/>
      </c>
      <c r="K586" s="333"/>
    </row>
    <row r="587" spans="1:11" x14ac:dyDescent="0.3">
      <c r="A587" s="129"/>
      <c r="B587" s="129"/>
      <c r="C587" s="129"/>
      <c r="D587" s="129"/>
      <c r="E587" s="130"/>
      <c r="F587" s="131"/>
      <c r="G587" s="132"/>
      <c r="H587" s="121" t="str">
        <f t="shared" si="49"/>
        <v/>
      </c>
      <c r="I587" s="131"/>
      <c r="J587" s="121" t="str">
        <f t="shared" si="50"/>
        <v/>
      </c>
      <c r="K587" s="333"/>
    </row>
    <row r="588" spans="1:11" x14ac:dyDescent="0.3">
      <c r="A588" s="129"/>
      <c r="B588" s="129"/>
      <c r="C588" s="129"/>
      <c r="D588" s="129"/>
      <c r="E588" s="130"/>
      <c r="F588" s="131"/>
      <c r="G588" s="132"/>
      <c r="H588" s="121" t="str">
        <f t="shared" si="49"/>
        <v/>
      </c>
      <c r="I588" s="131"/>
      <c r="J588" s="121" t="str">
        <f t="shared" si="50"/>
        <v/>
      </c>
      <c r="K588" s="333"/>
    </row>
    <row r="589" spans="1:11" x14ac:dyDescent="0.3">
      <c r="A589" s="129"/>
      <c r="B589" s="129"/>
      <c r="C589" s="129"/>
      <c r="D589" s="129"/>
      <c r="E589" s="130"/>
      <c r="F589" s="131"/>
      <c r="G589" s="132"/>
      <c r="H589" s="121" t="str">
        <f t="shared" si="49"/>
        <v/>
      </c>
      <c r="I589" s="131"/>
      <c r="J589" s="121" t="str">
        <f t="shared" si="50"/>
        <v/>
      </c>
      <c r="K589" s="333"/>
    </row>
    <row r="590" spans="1:11" x14ac:dyDescent="0.3">
      <c r="A590" s="129"/>
      <c r="B590" s="129"/>
      <c r="C590" s="129"/>
      <c r="D590" s="129"/>
      <c r="E590" s="130"/>
      <c r="F590" s="131"/>
      <c r="G590" s="132"/>
      <c r="H590" s="121" t="str">
        <f t="shared" si="49"/>
        <v/>
      </c>
      <c r="I590" s="131"/>
      <c r="J590" s="121" t="str">
        <f t="shared" si="50"/>
        <v/>
      </c>
      <c r="K590" s="333"/>
    </row>
    <row r="591" spans="1:11" x14ac:dyDescent="0.3">
      <c r="A591" s="129"/>
      <c r="B591" s="129"/>
      <c r="C591" s="129"/>
      <c r="D591" s="129"/>
      <c r="E591" s="130"/>
      <c r="F591" s="131"/>
      <c r="G591" s="132"/>
      <c r="H591" s="121" t="str">
        <f t="shared" si="49"/>
        <v/>
      </c>
      <c r="I591" s="131"/>
      <c r="J591" s="121" t="str">
        <f t="shared" si="50"/>
        <v/>
      </c>
      <c r="K591" s="333"/>
    </row>
    <row r="592" spans="1:11" x14ac:dyDescent="0.3">
      <c r="A592" s="129"/>
      <c r="B592" s="129"/>
      <c r="C592" s="129"/>
      <c r="D592" s="129"/>
      <c r="E592" s="130"/>
      <c r="F592" s="131"/>
      <c r="G592" s="132"/>
      <c r="H592" s="121" t="str">
        <f t="shared" si="49"/>
        <v/>
      </c>
      <c r="I592" s="131"/>
      <c r="J592" s="121" t="str">
        <f t="shared" si="50"/>
        <v/>
      </c>
      <c r="K592" s="333"/>
    </row>
    <row r="593" spans="1:12" x14ac:dyDescent="0.3">
      <c r="A593" s="129"/>
      <c r="B593" s="129"/>
      <c r="C593" s="129"/>
      <c r="D593" s="129"/>
      <c r="E593" s="134"/>
      <c r="F593" s="131"/>
      <c r="G593" s="132"/>
      <c r="H593" s="121" t="str">
        <f t="shared" si="49"/>
        <v/>
      </c>
      <c r="I593" s="131"/>
      <c r="J593" s="121" t="str">
        <f t="shared" si="50"/>
        <v/>
      </c>
      <c r="K593" s="333"/>
    </row>
    <row r="594" spans="1:12" x14ac:dyDescent="0.3">
      <c r="A594" s="129"/>
      <c r="B594" s="129"/>
      <c r="C594" s="129"/>
      <c r="D594" s="129"/>
      <c r="E594" s="135"/>
      <c r="F594" s="131"/>
      <c r="G594" s="132"/>
      <c r="H594" s="121" t="str">
        <f t="shared" si="49"/>
        <v/>
      </c>
      <c r="I594" s="131"/>
      <c r="J594" s="121" t="str">
        <f t="shared" si="50"/>
        <v/>
      </c>
      <c r="K594" s="333"/>
    </row>
    <row r="595" spans="1:12" x14ac:dyDescent="0.3">
      <c r="A595" s="129"/>
      <c r="B595" s="129"/>
      <c r="C595" s="129"/>
      <c r="D595" s="129"/>
      <c r="E595" s="136"/>
      <c r="F595" s="131"/>
      <c r="G595" s="132"/>
      <c r="H595" s="121" t="str">
        <f t="shared" si="49"/>
        <v/>
      </c>
      <c r="I595" s="131"/>
      <c r="J595" s="121" t="str">
        <f t="shared" si="50"/>
        <v/>
      </c>
      <c r="K595" s="333"/>
    </row>
    <row r="596" spans="1:12" x14ac:dyDescent="0.3">
      <c r="A596" s="129"/>
      <c r="B596" s="129"/>
      <c r="C596" s="129"/>
      <c r="D596" s="129"/>
      <c r="E596" s="137"/>
      <c r="F596" s="131"/>
      <c r="G596" s="132"/>
      <c r="H596" s="121" t="str">
        <f t="shared" si="49"/>
        <v/>
      </c>
      <c r="I596" s="131"/>
      <c r="J596" s="121" t="str">
        <f t="shared" si="50"/>
        <v/>
      </c>
      <c r="K596" s="333"/>
    </row>
    <row r="597" spans="1:12" x14ac:dyDescent="0.3">
      <c r="A597" s="129"/>
      <c r="B597" s="129"/>
      <c r="C597" s="129"/>
      <c r="D597" s="129"/>
      <c r="E597" s="137"/>
      <c r="F597" s="131"/>
      <c r="G597" s="132"/>
      <c r="H597" s="121" t="str">
        <f t="shared" si="49"/>
        <v/>
      </c>
      <c r="I597" s="131"/>
      <c r="J597" s="121" t="str">
        <f t="shared" si="50"/>
        <v/>
      </c>
      <c r="K597" s="333"/>
    </row>
    <row r="598" spans="1:12" x14ac:dyDescent="0.3">
      <c r="A598" s="129"/>
      <c r="B598" s="129"/>
      <c r="C598" s="129"/>
      <c r="D598" s="129"/>
      <c r="E598" s="138"/>
      <c r="F598" s="131"/>
      <c r="G598" s="132"/>
      <c r="H598" s="121" t="str">
        <f t="shared" si="49"/>
        <v/>
      </c>
      <c r="I598" s="131"/>
      <c r="J598" s="121" t="str">
        <f t="shared" si="50"/>
        <v/>
      </c>
      <c r="K598" s="333"/>
    </row>
    <row r="599" spans="1:12" ht="14.4" thickBot="1" x14ac:dyDescent="0.35">
      <c r="A599" s="129"/>
      <c r="B599" s="129"/>
      <c r="C599" s="129"/>
      <c r="D599" s="129"/>
      <c r="E599" s="148"/>
      <c r="F599" s="149"/>
      <c r="G599" s="150"/>
      <c r="H599" s="151" t="str">
        <f>IFERROR(#REF!/F599,"")</f>
        <v/>
      </c>
      <c r="I599" s="149"/>
      <c r="J599" s="151" t="str">
        <f t="shared" si="50"/>
        <v/>
      </c>
      <c r="K599" s="333"/>
    </row>
    <row r="600" spans="1:12" ht="15" thickBot="1" x14ac:dyDescent="0.35">
      <c r="E600" s="144" t="s">
        <v>23</v>
      </c>
      <c r="F600" s="145"/>
      <c r="G600" s="145"/>
      <c r="H600" s="145"/>
      <c r="I600" s="145"/>
      <c r="J600" s="141">
        <f>SUM(J574:J599)</f>
        <v>0</v>
      </c>
      <c r="K600" s="371"/>
      <c r="L600" s="10"/>
    </row>
    <row r="601" spans="1:12" ht="15" thickBot="1" x14ac:dyDescent="0.35">
      <c r="E601" s="4"/>
      <c r="F601" s="3"/>
      <c r="G601" s="3"/>
      <c r="H601" s="3"/>
      <c r="I601" s="3"/>
      <c r="J601" s="5"/>
      <c r="K601" s="335"/>
      <c r="L601" s="10"/>
    </row>
    <row r="602" spans="1:12" ht="15" thickBot="1" x14ac:dyDescent="0.35">
      <c r="E602" s="144" t="s">
        <v>51</v>
      </c>
      <c r="F602" s="146"/>
      <c r="G602" s="146"/>
      <c r="H602" s="140">
        <f>Salaries!T62</f>
        <v>0</v>
      </c>
      <c r="I602" s="139">
        <v>0</v>
      </c>
      <c r="J602" s="142">
        <f>I602*H602</f>
        <v>0</v>
      </c>
      <c r="K602" s="335"/>
      <c r="L602" s="10"/>
    </row>
    <row r="603" spans="1:12" ht="15" thickBot="1" x14ac:dyDescent="0.35">
      <c r="E603" s="9"/>
      <c r="F603" s="3"/>
      <c r="G603" s="3"/>
      <c r="H603" s="3"/>
      <c r="I603" s="3"/>
      <c r="J603" s="5"/>
      <c r="K603" s="335"/>
    </row>
    <row r="604" spans="1:12" ht="15" thickBot="1" x14ac:dyDescent="0.35">
      <c r="E604" s="144" t="s">
        <v>37</v>
      </c>
      <c r="F604" s="143">
        <f>OverheadMarkup!B16</f>
        <v>0</v>
      </c>
      <c r="G604" s="147"/>
      <c r="H604" s="145"/>
      <c r="I604" s="147"/>
      <c r="J604" s="142">
        <f>(J600+J602)*F604</f>
        <v>0</v>
      </c>
      <c r="K604" s="335"/>
      <c r="L604" s="10"/>
    </row>
    <row r="605" spans="1:12" ht="15" thickBot="1" x14ac:dyDescent="0.35">
      <c r="E605" s="6"/>
      <c r="F605" s="7"/>
      <c r="G605" s="7"/>
      <c r="H605" s="8"/>
      <c r="I605" s="38"/>
      <c r="J605" s="8"/>
      <c r="K605" s="7"/>
    </row>
    <row r="606" spans="1:12" ht="14.4" thickBot="1" x14ac:dyDescent="0.35">
      <c r="E606" s="336" t="s">
        <v>49</v>
      </c>
      <c r="F606" s="337"/>
      <c r="G606" s="338"/>
      <c r="H606" s="339">
        <f>J600+J602+J604</f>
        <v>0</v>
      </c>
      <c r="I606" s="330"/>
      <c r="J606" s="330"/>
      <c r="K606" s="330"/>
    </row>
    <row r="607" spans="1:12" x14ac:dyDescent="0.3">
      <c r="E607" s="340" t="s">
        <v>24</v>
      </c>
      <c r="F607" s="341"/>
      <c r="G607" s="342"/>
      <c r="H607" s="343">
        <v>0</v>
      </c>
      <c r="I607" s="330"/>
      <c r="J607" s="330"/>
      <c r="K607" s="330"/>
    </row>
    <row r="608" spans="1:12" x14ac:dyDescent="0.3">
      <c r="E608" s="340" t="s">
        <v>52</v>
      </c>
      <c r="F608" s="341"/>
      <c r="G608" s="342"/>
      <c r="H608" s="344">
        <f>H607*I602</f>
        <v>0</v>
      </c>
      <c r="I608" s="330"/>
      <c r="J608" s="7"/>
      <c r="K608" s="330"/>
    </row>
    <row r="609" spans="1:11" x14ac:dyDescent="0.3">
      <c r="E609" s="340" t="s">
        <v>53</v>
      </c>
      <c r="F609" s="341"/>
      <c r="G609" s="342"/>
      <c r="H609" s="345">
        <f>H607*J600</f>
        <v>0</v>
      </c>
      <c r="I609" s="330"/>
      <c r="J609" s="7"/>
      <c r="K609" s="330"/>
    </row>
    <row r="610" spans="1:11" x14ac:dyDescent="0.3">
      <c r="E610" s="347" t="s">
        <v>54</v>
      </c>
      <c r="F610" s="348"/>
      <c r="G610" s="349"/>
      <c r="H610" s="350">
        <f>H608*H602</f>
        <v>0</v>
      </c>
      <c r="I610" s="330"/>
      <c r="J610" s="7"/>
      <c r="K610" s="330"/>
    </row>
    <row r="611" spans="1:11" ht="14.4" thickBot="1" x14ac:dyDescent="0.35">
      <c r="E611" s="351" t="s">
        <v>56</v>
      </c>
      <c r="F611" s="352"/>
      <c r="G611" s="353"/>
      <c r="H611" s="354">
        <f>H607*J604</f>
        <v>0</v>
      </c>
      <c r="I611" s="330"/>
      <c r="J611" s="7"/>
      <c r="K611" s="330"/>
    </row>
    <row r="612" spans="1:11" ht="14.4" thickBot="1" x14ac:dyDescent="0.35">
      <c r="F612" s="355" t="s">
        <v>57</v>
      </c>
      <c r="G612" s="356"/>
      <c r="H612" s="357">
        <f>H611+H610+H609</f>
        <v>0</v>
      </c>
      <c r="I612" s="330"/>
      <c r="J612" s="7"/>
      <c r="K612" s="330"/>
    </row>
    <row r="613" spans="1:11" ht="14.4" thickBot="1" x14ac:dyDescent="0.35"/>
    <row r="614" spans="1:11" ht="15" thickBot="1" x14ac:dyDescent="0.35">
      <c r="A614" s="533"/>
      <c r="B614" s="534"/>
      <c r="C614" s="534"/>
      <c r="D614" s="534"/>
      <c r="E614" s="535"/>
      <c r="F614" s="330"/>
      <c r="G614" s="330"/>
      <c r="H614" s="330"/>
      <c r="I614" s="330"/>
      <c r="J614" s="330"/>
      <c r="K614" s="330"/>
    </row>
    <row r="615" spans="1:11" ht="14.4" thickBot="1" x14ac:dyDescent="0.35">
      <c r="E615" s="330"/>
      <c r="F615" s="330"/>
      <c r="G615" s="330"/>
      <c r="H615" s="330"/>
      <c r="I615" s="330"/>
      <c r="J615" s="330"/>
      <c r="K615" s="330"/>
    </row>
    <row r="616" spans="1:11" ht="14.4" thickBot="1" x14ac:dyDescent="0.35">
      <c r="A616" s="33" t="s">
        <v>45</v>
      </c>
      <c r="B616" s="33" t="s">
        <v>44</v>
      </c>
      <c r="C616" s="33" t="s">
        <v>26</v>
      </c>
      <c r="D616" s="33" t="s">
        <v>38</v>
      </c>
      <c r="E616" s="34" t="s">
        <v>21</v>
      </c>
      <c r="F616" s="35" t="s">
        <v>43</v>
      </c>
      <c r="G616" s="34" t="s">
        <v>39</v>
      </c>
      <c r="H616" s="34" t="s">
        <v>40</v>
      </c>
      <c r="I616" s="36" t="s">
        <v>41</v>
      </c>
      <c r="J616" s="36" t="s">
        <v>42</v>
      </c>
      <c r="K616" s="36" t="s">
        <v>33</v>
      </c>
    </row>
    <row r="617" spans="1:11" x14ac:dyDescent="0.3">
      <c r="A617" s="123"/>
      <c r="B617" s="123"/>
      <c r="C617" s="123"/>
      <c r="D617" s="124"/>
      <c r="E617" s="125"/>
      <c r="F617" s="126"/>
      <c r="G617" s="127"/>
      <c r="H617" s="120" t="str">
        <f>IFERROR(G617/F617,"")</f>
        <v/>
      </c>
      <c r="I617" s="126"/>
      <c r="J617" s="120" t="str">
        <f>IFERROR(I617*H617,"")</f>
        <v/>
      </c>
      <c r="K617" s="331"/>
    </row>
    <row r="618" spans="1:11" x14ac:dyDescent="0.3">
      <c r="A618" s="128"/>
      <c r="B618" s="128"/>
      <c r="C618" s="128"/>
      <c r="D618" s="129"/>
      <c r="E618" s="130"/>
      <c r="F618" s="131"/>
      <c r="G618" s="132"/>
      <c r="H618" s="121" t="str">
        <f t="shared" ref="H618:H622" si="51">IFERROR(G618/F618,"")</f>
        <v/>
      </c>
      <c r="I618" s="131"/>
      <c r="J618" s="121" t="str">
        <f t="shared" ref="J618:J622" si="52">IFERROR(I618*H618,"")</f>
        <v/>
      </c>
      <c r="K618" s="122"/>
    </row>
    <row r="619" spans="1:11" x14ac:dyDescent="0.3">
      <c r="A619" s="128"/>
      <c r="B619" s="128"/>
      <c r="C619" s="128"/>
      <c r="D619" s="129"/>
      <c r="E619" s="133"/>
      <c r="F619" s="131"/>
      <c r="G619" s="132"/>
      <c r="H619" s="121" t="str">
        <f t="shared" si="51"/>
        <v/>
      </c>
      <c r="I619" s="131"/>
      <c r="J619" s="121" t="str">
        <f t="shared" si="52"/>
        <v/>
      </c>
      <c r="K619" s="333"/>
    </row>
    <row r="620" spans="1:11" x14ac:dyDescent="0.3">
      <c r="A620" s="128"/>
      <c r="B620" s="128"/>
      <c r="C620" s="128"/>
      <c r="D620" s="129"/>
      <c r="E620" s="130"/>
      <c r="F620" s="131"/>
      <c r="G620" s="132"/>
      <c r="H620" s="121" t="str">
        <f t="shared" si="51"/>
        <v/>
      </c>
      <c r="I620" s="131"/>
      <c r="J620" s="121" t="str">
        <f t="shared" si="52"/>
        <v/>
      </c>
      <c r="K620" s="333"/>
    </row>
    <row r="621" spans="1:11" x14ac:dyDescent="0.3">
      <c r="A621" s="128"/>
      <c r="B621" s="128"/>
      <c r="C621" s="128"/>
      <c r="D621" s="129"/>
      <c r="E621" s="130"/>
      <c r="F621" s="131"/>
      <c r="G621" s="132"/>
      <c r="H621" s="121" t="str">
        <f t="shared" si="51"/>
        <v/>
      </c>
      <c r="I621" s="131"/>
      <c r="J621" s="121" t="str">
        <f t="shared" si="52"/>
        <v/>
      </c>
      <c r="K621" s="333"/>
    </row>
    <row r="622" spans="1:11" x14ac:dyDescent="0.3">
      <c r="A622" s="128"/>
      <c r="B622" s="128"/>
      <c r="C622" s="128"/>
      <c r="D622" s="129"/>
      <c r="E622" s="130"/>
      <c r="F622" s="131"/>
      <c r="G622" s="132"/>
      <c r="H622" s="121" t="str">
        <f t="shared" si="51"/>
        <v/>
      </c>
      <c r="I622" s="131"/>
      <c r="J622" s="121" t="str">
        <f t="shared" si="52"/>
        <v/>
      </c>
      <c r="K622" s="333"/>
    </row>
    <row r="623" spans="1:11" x14ac:dyDescent="0.3">
      <c r="A623" s="128"/>
      <c r="B623" s="128"/>
      <c r="C623" s="128"/>
      <c r="D623" s="129"/>
      <c r="E623" s="130"/>
      <c r="F623" s="131"/>
      <c r="G623" s="132"/>
      <c r="H623" s="121"/>
      <c r="I623" s="131"/>
      <c r="J623" s="121"/>
      <c r="K623" s="333"/>
    </row>
    <row r="624" spans="1:11" x14ac:dyDescent="0.3">
      <c r="A624" s="128"/>
      <c r="B624" s="128"/>
      <c r="C624" s="128"/>
      <c r="D624" s="129"/>
      <c r="E624" s="130"/>
      <c r="F624" s="131"/>
      <c r="G624" s="132"/>
      <c r="H624" s="121"/>
      <c r="I624" s="131"/>
      <c r="J624" s="121"/>
      <c r="K624" s="333"/>
    </row>
    <row r="625" spans="1:11" x14ac:dyDescent="0.3">
      <c r="A625" s="128"/>
      <c r="B625" s="128"/>
      <c r="C625" s="128"/>
      <c r="D625" s="129"/>
      <c r="E625" s="130"/>
      <c r="F625" s="131"/>
      <c r="G625" s="132"/>
      <c r="H625" s="121"/>
      <c r="I625" s="131"/>
      <c r="J625" s="121"/>
      <c r="K625" s="333"/>
    </row>
    <row r="626" spans="1:11" x14ac:dyDescent="0.3">
      <c r="A626" s="128"/>
      <c r="B626" s="128"/>
      <c r="C626" s="128"/>
      <c r="D626" s="129"/>
      <c r="E626" s="130"/>
      <c r="F626" s="131"/>
      <c r="G626" s="132"/>
      <c r="H626" s="121"/>
      <c r="I626" s="131"/>
      <c r="J626" s="121"/>
      <c r="K626" s="333"/>
    </row>
    <row r="627" spans="1:11" x14ac:dyDescent="0.3">
      <c r="A627" s="128"/>
      <c r="B627" s="128"/>
      <c r="C627" s="128"/>
      <c r="D627" s="129"/>
      <c r="E627" s="130"/>
      <c r="F627" s="131"/>
      <c r="G627" s="132"/>
      <c r="H627" s="121"/>
      <c r="I627" s="131"/>
      <c r="J627" s="121"/>
      <c r="K627" s="333"/>
    </row>
    <row r="628" spans="1:11" x14ac:dyDescent="0.3">
      <c r="A628" s="128"/>
      <c r="B628" s="128"/>
      <c r="C628" s="128"/>
      <c r="D628" s="129"/>
      <c r="E628" s="130"/>
      <c r="F628" s="131"/>
      <c r="G628" s="132"/>
      <c r="H628" s="121" t="str">
        <f t="shared" ref="H628:H641" si="53">IFERROR(G628/F628,"")</f>
        <v/>
      </c>
      <c r="I628" s="131"/>
      <c r="J628" s="121" t="str">
        <f t="shared" ref="J628:J642" si="54">IFERROR(I628*H628,"")</f>
        <v/>
      </c>
      <c r="K628" s="333"/>
    </row>
    <row r="629" spans="1:11" x14ac:dyDescent="0.3">
      <c r="A629" s="129"/>
      <c r="B629" s="129"/>
      <c r="C629" s="129"/>
      <c r="D629" s="129"/>
      <c r="E629" s="130"/>
      <c r="F629" s="131"/>
      <c r="G629" s="132"/>
      <c r="H629" s="121" t="str">
        <f t="shared" si="53"/>
        <v/>
      </c>
      <c r="I629" s="131"/>
      <c r="J629" s="121" t="str">
        <f t="shared" si="54"/>
        <v/>
      </c>
      <c r="K629" s="333"/>
    </row>
    <row r="630" spans="1:11" x14ac:dyDescent="0.3">
      <c r="A630" s="129"/>
      <c r="B630" s="129"/>
      <c r="C630" s="129"/>
      <c r="D630" s="129"/>
      <c r="E630" s="130"/>
      <c r="F630" s="131"/>
      <c r="G630" s="132"/>
      <c r="H630" s="121" t="str">
        <f t="shared" si="53"/>
        <v/>
      </c>
      <c r="I630" s="131"/>
      <c r="J630" s="121" t="str">
        <f t="shared" si="54"/>
        <v/>
      </c>
      <c r="K630" s="333"/>
    </row>
    <row r="631" spans="1:11" x14ac:dyDescent="0.3">
      <c r="A631" s="129"/>
      <c r="B631" s="129"/>
      <c r="C631" s="129"/>
      <c r="D631" s="129"/>
      <c r="E631" s="130"/>
      <c r="F631" s="131"/>
      <c r="G631" s="132"/>
      <c r="H631" s="121" t="str">
        <f t="shared" si="53"/>
        <v/>
      </c>
      <c r="I631" s="131"/>
      <c r="J631" s="121" t="str">
        <f t="shared" si="54"/>
        <v/>
      </c>
      <c r="K631" s="333"/>
    </row>
    <row r="632" spans="1:11" x14ac:dyDescent="0.3">
      <c r="A632" s="129"/>
      <c r="B632" s="129"/>
      <c r="C632" s="129"/>
      <c r="D632" s="129"/>
      <c r="E632" s="130"/>
      <c r="F632" s="131"/>
      <c r="G632" s="132"/>
      <c r="H632" s="121" t="str">
        <f t="shared" si="53"/>
        <v/>
      </c>
      <c r="I632" s="131"/>
      <c r="J632" s="121" t="str">
        <f t="shared" si="54"/>
        <v/>
      </c>
      <c r="K632" s="333"/>
    </row>
    <row r="633" spans="1:11" x14ac:dyDescent="0.3">
      <c r="A633" s="129"/>
      <c r="B633" s="129"/>
      <c r="C633" s="129"/>
      <c r="D633" s="129"/>
      <c r="E633" s="130"/>
      <c r="F633" s="131"/>
      <c r="G633" s="132"/>
      <c r="H633" s="121" t="str">
        <f t="shared" si="53"/>
        <v/>
      </c>
      <c r="I633" s="131"/>
      <c r="J633" s="121" t="str">
        <f t="shared" si="54"/>
        <v/>
      </c>
      <c r="K633" s="333"/>
    </row>
    <row r="634" spans="1:11" x14ac:dyDescent="0.3">
      <c r="A634" s="129"/>
      <c r="B634" s="129"/>
      <c r="C634" s="129"/>
      <c r="D634" s="129"/>
      <c r="E634" s="130"/>
      <c r="F634" s="131"/>
      <c r="G634" s="132"/>
      <c r="H634" s="121" t="str">
        <f t="shared" si="53"/>
        <v/>
      </c>
      <c r="I634" s="131"/>
      <c r="J634" s="121" t="str">
        <f t="shared" si="54"/>
        <v/>
      </c>
      <c r="K634" s="333"/>
    </row>
    <row r="635" spans="1:11" x14ac:dyDescent="0.3">
      <c r="A635" s="129"/>
      <c r="B635" s="129"/>
      <c r="C635" s="129"/>
      <c r="D635" s="129"/>
      <c r="E635" s="130"/>
      <c r="F635" s="131"/>
      <c r="G635" s="132"/>
      <c r="H635" s="121" t="str">
        <f t="shared" si="53"/>
        <v/>
      </c>
      <c r="I635" s="131"/>
      <c r="J635" s="121" t="str">
        <f t="shared" si="54"/>
        <v/>
      </c>
      <c r="K635" s="333"/>
    </row>
    <row r="636" spans="1:11" x14ac:dyDescent="0.3">
      <c r="A636" s="129"/>
      <c r="B636" s="129"/>
      <c r="C636" s="129"/>
      <c r="D636" s="129"/>
      <c r="E636" s="134"/>
      <c r="F636" s="131"/>
      <c r="G636" s="132"/>
      <c r="H636" s="121" t="str">
        <f t="shared" si="53"/>
        <v/>
      </c>
      <c r="I636" s="131"/>
      <c r="J636" s="121" t="str">
        <f t="shared" si="54"/>
        <v/>
      </c>
      <c r="K636" s="333"/>
    </row>
    <row r="637" spans="1:11" x14ac:dyDescent="0.3">
      <c r="A637" s="129"/>
      <c r="B637" s="129"/>
      <c r="C637" s="129"/>
      <c r="D637" s="129"/>
      <c r="E637" s="135"/>
      <c r="F637" s="131"/>
      <c r="G637" s="132"/>
      <c r="H637" s="121" t="str">
        <f t="shared" si="53"/>
        <v/>
      </c>
      <c r="I637" s="131"/>
      <c r="J637" s="121" t="str">
        <f t="shared" si="54"/>
        <v/>
      </c>
      <c r="K637" s="333"/>
    </row>
    <row r="638" spans="1:11" x14ac:dyDescent="0.3">
      <c r="A638" s="129"/>
      <c r="B638" s="129"/>
      <c r="C638" s="129"/>
      <c r="D638" s="129"/>
      <c r="E638" s="136"/>
      <c r="F638" s="131"/>
      <c r="G638" s="132"/>
      <c r="H638" s="121" t="str">
        <f t="shared" si="53"/>
        <v/>
      </c>
      <c r="I638" s="131"/>
      <c r="J638" s="121" t="str">
        <f t="shared" si="54"/>
        <v/>
      </c>
      <c r="K638" s="333"/>
    </row>
    <row r="639" spans="1:11" x14ac:dyDescent="0.3">
      <c r="A639" s="129"/>
      <c r="B639" s="129"/>
      <c r="C639" s="129"/>
      <c r="D639" s="129"/>
      <c r="E639" s="137"/>
      <c r="F639" s="131"/>
      <c r="G639" s="132"/>
      <c r="H639" s="121" t="str">
        <f t="shared" si="53"/>
        <v/>
      </c>
      <c r="I639" s="131"/>
      <c r="J639" s="121" t="str">
        <f t="shared" si="54"/>
        <v/>
      </c>
      <c r="K639" s="333"/>
    </row>
    <row r="640" spans="1:11" x14ac:dyDescent="0.3">
      <c r="A640" s="129"/>
      <c r="B640" s="129"/>
      <c r="C640" s="129"/>
      <c r="D640" s="129"/>
      <c r="E640" s="137"/>
      <c r="F640" s="131"/>
      <c r="G640" s="132"/>
      <c r="H640" s="121" t="str">
        <f t="shared" si="53"/>
        <v/>
      </c>
      <c r="I640" s="131"/>
      <c r="J640" s="121" t="str">
        <f t="shared" si="54"/>
        <v/>
      </c>
      <c r="K640" s="333"/>
    </row>
    <row r="641" spans="1:12" x14ac:dyDescent="0.3">
      <c r="A641" s="129"/>
      <c r="B641" s="129"/>
      <c r="C641" s="129"/>
      <c r="D641" s="129"/>
      <c r="E641" s="138"/>
      <c r="F641" s="131"/>
      <c r="G641" s="132"/>
      <c r="H641" s="121" t="str">
        <f t="shared" si="53"/>
        <v/>
      </c>
      <c r="I641" s="131"/>
      <c r="J641" s="121" t="str">
        <f t="shared" si="54"/>
        <v/>
      </c>
      <c r="K641" s="333"/>
    </row>
    <row r="642" spans="1:12" ht="14.4" thickBot="1" x14ac:dyDescent="0.35">
      <c r="A642" s="129"/>
      <c r="B642" s="129"/>
      <c r="C642" s="129"/>
      <c r="D642" s="129"/>
      <c r="E642" s="148"/>
      <c r="F642" s="149"/>
      <c r="G642" s="150"/>
      <c r="H642" s="151" t="str">
        <f>IFERROR(#REF!/F642,"")</f>
        <v/>
      </c>
      <c r="I642" s="149"/>
      <c r="J642" s="151" t="str">
        <f t="shared" si="54"/>
        <v/>
      </c>
      <c r="K642" s="333"/>
    </row>
    <row r="643" spans="1:12" ht="15" thickBot="1" x14ac:dyDescent="0.35">
      <c r="E643" s="144" t="s">
        <v>23</v>
      </c>
      <c r="F643" s="145"/>
      <c r="G643" s="145"/>
      <c r="H643" s="145"/>
      <c r="I643" s="145"/>
      <c r="J643" s="141">
        <f>SUM(J617:J642)</f>
        <v>0</v>
      </c>
      <c r="K643" s="371"/>
      <c r="L643" s="10"/>
    </row>
    <row r="644" spans="1:12" ht="15" thickBot="1" x14ac:dyDescent="0.35">
      <c r="E644" s="4"/>
      <c r="F644" s="3"/>
      <c r="G644" s="3"/>
      <c r="H644" s="3"/>
      <c r="I644" s="3"/>
      <c r="J644" s="5"/>
      <c r="K644" s="335"/>
      <c r="L644" s="10"/>
    </row>
    <row r="645" spans="1:12" ht="15" thickBot="1" x14ac:dyDescent="0.35">
      <c r="E645" s="144" t="s">
        <v>51</v>
      </c>
      <c r="F645" s="146"/>
      <c r="G645" s="146"/>
      <c r="H645" s="140">
        <f>Salaries!T62</f>
        <v>0</v>
      </c>
      <c r="I645" s="139">
        <v>0</v>
      </c>
      <c r="J645" s="142">
        <f>I645*H645</f>
        <v>0</v>
      </c>
      <c r="K645" s="335"/>
      <c r="L645" s="10"/>
    </row>
    <row r="646" spans="1:12" ht="15" thickBot="1" x14ac:dyDescent="0.35">
      <c r="E646" s="9"/>
      <c r="F646" s="3"/>
      <c r="G646" s="3"/>
      <c r="H646" s="3"/>
      <c r="I646" s="3"/>
      <c r="J646" s="5"/>
      <c r="K646" s="335"/>
      <c r="L646" s="10"/>
    </row>
    <row r="647" spans="1:12" ht="15" thickBot="1" x14ac:dyDescent="0.35">
      <c r="E647" s="144" t="s">
        <v>37</v>
      </c>
      <c r="F647" s="143">
        <f>OverheadMarkup!B16</f>
        <v>0</v>
      </c>
      <c r="G647" s="147"/>
      <c r="H647" s="145"/>
      <c r="I647" s="147"/>
      <c r="J647" s="142">
        <f>(J643+J645)*F647</f>
        <v>0</v>
      </c>
      <c r="K647" s="335"/>
      <c r="L647" s="10"/>
    </row>
    <row r="648" spans="1:12" ht="15" thickBot="1" x14ac:dyDescent="0.35">
      <c r="E648" s="6"/>
      <c r="F648" s="7"/>
      <c r="G648" s="7"/>
      <c r="H648" s="8"/>
      <c r="I648" s="38"/>
      <c r="J648" s="8"/>
      <c r="K648" s="7"/>
    </row>
    <row r="649" spans="1:12" ht="14.4" thickBot="1" x14ac:dyDescent="0.35">
      <c r="E649" s="336" t="s">
        <v>49</v>
      </c>
      <c r="F649" s="337"/>
      <c r="G649" s="338"/>
      <c r="H649" s="339">
        <f>J643+J645+J647</f>
        <v>0</v>
      </c>
      <c r="I649" s="330"/>
      <c r="J649" s="330"/>
      <c r="K649" s="330"/>
    </row>
    <row r="650" spans="1:12" x14ac:dyDescent="0.3">
      <c r="E650" s="340" t="s">
        <v>24</v>
      </c>
      <c r="F650" s="341"/>
      <c r="G650" s="342"/>
      <c r="H650" s="343">
        <v>0</v>
      </c>
      <c r="I650" s="330"/>
      <c r="J650" s="330"/>
      <c r="K650" s="330"/>
    </row>
    <row r="651" spans="1:12" x14ac:dyDescent="0.3">
      <c r="E651" s="340" t="s">
        <v>52</v>
      </c>
      <c r="F651" s="341"/>
      <c r="G651" s="342"/>
      <c r="H651" s="344">
        <f>H650*I645</f>
        <v>0</v>
      </c>
      <c r="I651" s="330"/>
      <c r="J651" s="7"/>
      <c r="K651" s="330"/>
    </row>
    <row r="652" spans="1:12" x14ac:dyDescent="0.3">
      <c r="E652" s="340" t="s">
        <v>53</v>
      </c>
      <c r="F652" s="341"/>
      <c r="G652" s="342"/>
      <c r="H652" s="345">
        <f>H650*J643</f>
        <v>0</v>
      </c>
      <c r="I652" s="330"/>
      <c r="J652" s="7"/>
      <c r="K652" s="330"/>
    </row>
    <row r="653" spans="1:12" x14ac:dyDescent="0.3">
      <c r="E653" s="347" t="s">
        <v>54</v>
      </c>
      <c r="F653" s="348"/>
      <c r="G653" s="349"/>
      <c r="H653" s="350">
        <f>H651*H645</f>
        <v>0</v>
      </c>
      <c r="I653" s="330"/>
      <c r="J653" s="7"/>
      <c r="K653" s="330"/>
    </row>
    <row r="654" spans="1:12" ht="14.4" thickBot="1" x14ac:dyDescent="0.35">
      <c r="E654" s="351" t="s">
        <v>56</v>
      </c>
      <c r="F654" s="352"/>
      <c r="G654" s="353"/>
      <c r="H654" s="354">
        <f>H650*J647</f>
        <v>0</v>
      </c>
      <c r="I654" s="330"/>
      <c r="J654" s="7"/>
      <c r="K654" s="330"/>
    </row>
    <row r="655" spans="1:12" ht="14.4" thickBot="1" x14ac:dyDescent="0.35">
      <c r="F655" s="355" t="s">
        <v>57</v>
      </c>
      <c r="G655" s="356"/>
      <c r="H655" s="357">
        <f>H654+H653+H652</f>
        <v>0</v>
      </c>
      <c r="I655" s="330"/>
      <c r="J655" s="7"/>
      <c r="K655" s="330"/>
    </row>
    <row r="658" spans="1:11" ht="14.4" thickBot="1" x14ac:dyDescent="0.35"/>
    <row r="659" spans="1:11" ht="15" thickBot="1" x14ac:dyDescent="0.35">
      <c r="A659" s="533"/>
      <c r="B659" s="534"/>
      <c r="C659" s="534"/>
      <c r="D659" s="534"/>
      <c r="E659" s="535"/>
      <c r="F659" s="330"/>
      <c r="G659" s="330"/>
      <c r="H659" s="330"/>
      <c r="I659" s="330"/>
      <c r="J659" s="330"/>
      <c r="K659" s="330"/>
    </row>
    <row r="660" spans="1:11" ht="14.4" thickBot="1" x14ac:dyDescent="0.35">
      <c r="E660" s="330"/>
      <c r="F660" s="330"/>
      <c r="G660" s="330"/>
      <c r="H660" s="330"/>
      <c r="I660" s="330"/>
      <c r="J660" s="330"/>
      <c r="K660" s="330"/>
    </row>
    <row r="661" spans="1:11" ht="14.4" thickBot="1" x14ac:dyDescent="0.35">
      <c r="A661" s="33" t="s">
        <v>45</v>
      </c>
      <c r="B661" s="33" t="s">
        <v>44</v>
      </c>
      <c r="C661" s="33" t="s">
        <v>26</v>
      </c>
      <c r="D661" s="33" t="s">
        <v>38</v>
      </c>
      <c r="E661" s="34" t="s">
        <v>21</v>
      </c>
      <c r="F661" s="35" t="s">
        <v>43</v>
      </c>
      <c r="G661" s="34" t="s">
        <v>39</v>
      </c>
      <c r="H661" s="34" t="s">
        <v>40</v>
      </c>
      <c r="I661" s="36" t="s">
        <v>41</v>
      </c>
      <c r="J661" s="36" t="s">
        <v>42</v>
      </c>
      <c r="K661" s="36" t="s">
        <v>33</v>
      </c>
    </row>
    <row r="662" spans="1:11" x14ac:dyDescent="0.3">
      <c r="A662" s="123"/>
      <c r="B662" s="123"/>
      <c r="C662" s="123"/>
      <c r="D662" s="124"/>
      <c r="E662" s="125"/>
      <c r="F662" s="126"/>
      <c r="G662" s="127"/>
      <c r="H662" s="120" t="str">
        <f>IFERROR(G662/F662,"")</f>
        <v/>
      </c>
      <c r="I662" s="126"/>
      <c r="J662" s="120" t="str">
        <f>IFERROR(I662*H662,"")</f>
        <v/>
      </c>
      <c r="K662" s="331"/>
    </row>
    <row r="663" spans="1:11" x14ac:dyDescent="0.3">
      <c r="A663" s="128"/>
      <c r="B663" s="128"/>
      <c r="C663" s="128"/>
      <c r="D663" s="129"/>
      <c r="E663" s="130"/>
      <c r="F663" s="131"/>
      <c r="G663" s="132"/>
      <c r="H663" s="121" t="str">
        <f t="shared" ref="H663:H667" si="55">IFERROR(G663/F663,"")</f>
        <v/>
      </c>
      <c r="I663" s="131"/>
      <c r="J663" s="121" t="str">
        <f t="shared" ref="J663:J667" si="56">IFERROR(I663*H663,"")</f>
        <v/>
      </c>
      <c r="K663" s="122"/>
    </row>
    <row r="664" spans="1:11" x14ac:dyDescent="0.3">
      <c r="A664" s="128"/>
      <c r="B664" s="128"/>
      <c r="C664" s="128"/>
      <c r="D664" s="129"/>
      <c r="E664" s="133"/>
      <c r="F664" s="131"/>
      <c r="G664" s="132"/>
      <c r="H664" s="121" t="str">
        <f t="shared" si="55"/>
        <v/>
      </c>
      <c r="I664" s="131"/>
      <c r="J664" s="121" t="str">
        <f t="shared" si="56"/>
        <v/>
      </c>
      <c r="K664" s="333"/>
    </row>
    <row r="665" spans="1:11" x14ac:dyDescent="0.3">
      <c r="A665" s="128"/>
      <c r="B665" s="128"/>
      <c r="C665" s="128"/>
      <c r="D665" s="129"/>
      <c r="E665" s="130"/>
      <c r="F665" s="131"/>
      <c r="G665" s="132"/>
      <c r="H665" s="121" t="str">
        <f t="shared" si="55"/>
        <v/>
      </c>
      <c r="I665" s="131"/>
      <c r="J665" s="121" t="str">
        <f t="shared" si="56"/>
        <v/>
      </c>
      <c r="K665" s="333"/>
    </row>
    <row r="666" spans="1:11" x14ac:dyDescent="0.3">
      <c r="A666" s="128"/>
      <c r="B666" s="128"/>
      <c r="C666" s="128"/>
      <c r="D666" s="129"/>
      <c r="E666" s="130"/>
      <c r="F666" s="131"/>
      <c r="G666" s="132"/>
      <c r="H666" s="121" t="str">
        <f t="shared" si="55"/>
        <v/>
      </c>
      <c r="I666" s="131"/>
      <c r="J666" s="121" t="str">
        <f t="shared" si="56"/>
        <v/>
      </c>
      <c r="K666" s="333"/>
    </row>
    <row r="667" spans="1:11" x14ac:dyDescent="0.3">
      <c r="A667" s="128"/>
      <c r="B667" s="128"/>
      <c r="C667" s="128"/>
      <c r="D667" s="129"/>
      <c r="E667" s="130"/>
      <c r="F667" s="131"/>
      <c r="G667" s="132"/>
      <c r="H667" s="121" t="str">
        <f t="shared" si="55"/>
        <v/>
      </c>
      <c r="I667" s="131"/>
      <c r="J667" s="121" t="str">
        <f t="shared" si="56"/>
        <v/>
      </c>
      <c r="K667" s="333"/>
    </row>
    <row r="668" spans="1:11" x14ac:dyDescent="0.3">
      <c r="A668" s="128"/>
      <c r="B668" s="128"/>
      <c r="C668" s="128"/>
      <c r="D668" s="129"/>
      <c r="E668" s="130"/>
      <c r="F668" s="131"/>
      <c r="G668" s="132"/>
      <c r="H668" s="121"/>
      <c r="I668" s="131"/>
      <c r="J668" s="121"/>
      <c r="K668" s="333"/>
    </row>
    <row r="669" spans="1:11" x14ac:dyDescent="0.3">
      <c r="A669" s="128"/>
      <c r="B669" s="128"/>
      <c r="C669" s="128"/>
      <c r="D669" s="129"/>
      <c r="E669" s="130"/>
      <c r="F669" s="131"/>
      <c r="G669" s="132"/>
      <c r="H669" s="121"/>
      <c r="I669" s="131"/>
      <c r="J669" s="121"/>
      <c r="K669" s="333"/>
    </row>
    <row r="670" spans="1:11" x14ac:dyDescent="0.3">
      <c r="A670" s="128"/>
      <c r="B670" s="128"/>
      <c r="C670" s="128"/>
      <c r="D670" s="129"/>
      <c r="E670" s="130"/>
      <c r="F670" s="131"/>
      <c r="G670" s="132"/>
      <c r="H670" s="121"/>
      <c r="I670" s="131"/>
      <c r="J670" s="121"/>
      <c r="K670" s="333"/>
    </row>
    <row r="671" spans="1:11" x14ac:dyDescent="0.3">
      <c r="A671" s="128"/>
      <c r="B671" s="128"/>
      <c r="C671" s="128"/>
      <c r="D671" s="129"/>
      <c r="E671" s="130"/>
      <c r="F671" s="131"/>
      <c r="G671" s="132"/>
      <c r="H671" s="121"/>
      <c r="I671" s="131"/>
      <c r="J671" s="121"/>
      <c r="K671" s="333"/>
    </row>
    <row r="672" spans="1:11" x14ac:dyDescent="0.3">
      <c r="A672" s="128"/>
      <c r="B672" s="128"/>
      <c r="C672" s="128"/>
      <c r="D672" s="129"/>
      <c r="E672" s="130"/>
      <c r="F672" s="131"/>
      <c r="G672" s="132"/>
      <c r="H672" s="121"/>
      <c r="I672" s="131"/>
      <c r="J672" s="121"/>
      <c r="K672" s="333"/>
    </row>
    <row r="673" spans="1:12" x14ac:dyDescent="0.3">
      <c r="A673" s="128"/>
      <c r="B673" s="128"/>
      <c r="C673" s="128"/>
      <c r="D673" s="129"/>
      <c r="E673" s="130"/>
      <c r="F673" s="131"/>
      <c r="G673" s="132"/>
      <c r="H673" s="121" t="str">
        <f t="shared" ref="H673:H686" si="57">IFERROR(G673/F673,"")</f>
        <v/>
      </c>
      <c r="I673" s="131"/>
      <c r="J673" s="121" t="str">
        <f t="shared" ref="J673:J687" si="58">IFERROR(I673*H673,"")</f>
        <v/>
      </c>
      <c r="K673" s="333"/>
    </row>
    <row r="674" spans="1:12" x14ac:dyDescent="0.3">
      <c r="A674" s="129"/>
      <c r="B674" s="129"/>
      <c r="C674" s="129"/>
      <c r="D674" s="129"/>
      <c r="E674" s="130"/>
      <c r="F674" s="131"/>
      <c r="G674" s="132"/>
      <c r="H674" s="121" t="str">
        <f t="shared" si="57"/>
        <v/>
      </c>
      <c r="I674" s="131"/>
      <c r="J674" s="121" t="str">
        <f t="shared" si="58"/>
        <v/>
      </c>
      <c r="K674" s="333"/>
    </row>
    <row r="675" spans="1:12" x14ac:dyDescent="0.3">
      <c r="A675" s="129"/>
      <c r="B675" s="129"/>
      <c r="C675" s="129"/>
      <c r="D675" s="129"/>
      <c r="E675" s="130"/>
      <c r="F675" s="131"/>
      <c r="G675" s="132"/>
      <c r="H675" s="121" t="str">
        <f t="shared" si="57"/>
        <v/>
      </c>
      <c r="I675" s="131"/>
      <c r="J675" s="121" t="str">
        <f t="shared" si="58"/>
        <v/>
      </c>
      <c r="K675" s="333"/>
    </row>
    <row r="676" spans="1:12" x14ac:dyDescent="0.3">
      <c r="A676" s="129"/>
      <c r="B676" s="129"/>
      <c r="C676" s="129"/>
      <c r="D676" s="129"/>
      <c r="E676" s="130"/>
      <c r="F676" s="131"/>
      <c r="G676" s="132"/>
      <c r="H676" s="121" t="str">
        <f t="shared" si="57"/>
        <v/>
      </c>
      <c r="I676" s="131"/>
      <c r="J676" s="121" t="str">
        <f t="shared" si="58"/>
        <v/>
      </c>
      <c r="K676" s="333"/>
    </row>
    <row r="677" spans="1:12" x14ac:dyDescent="0.3">
      <c r="A677" s="129"/>
      <c r="B677" s="129"/>
      <c r="C677" s="129"/>
      <c r="D677" s="129"/>
      <c r="E677" s="130"/>
      <c r="F677" s="131"/>
      <c r="G677" s="132"/>
      <c r="H677" s="121" t="str">
        <f t="shared" si="57"/>
        <v/>
      </c>
      <c r="I677" s="131"/>
      <c r="J677" s="121" t="str">
        <f t="shared" si="58"/>
        <v/>
      </c>
      <c r="K677" s="333"/>
    </row>
    <row r="678" spans="1:12" x14ac:dyDescent="0.3">
      <c r="A678" s="129"/>
      <c r="B678" s="129"/>
      <c r="C678" s="129"/>
      <c r="D678" s="129"/>
      <c r="E678" s="130"/>
      <c r="F678" s="131"/>
      <c r="G678" s="132"/>
      <c r="H678" s="121" t="str">
        <f t="shared" si="57"/>
        <v/>
      </c>
      <c r="I678" s="131"/>
      <c r="J678" s="121" t="str">
        <f t="shared" si="58"/>
        <v/>
      </c>
      <c r="K678" s="333"/>
    </row>
    <row r="679" spans="1:12" x14ac:dyDescent="0.3">
      <c r="A679" s="129"/>
      <c r="B679" s="129"/>
      <c r="C679" s="129"/>
      <c r="D679" s="129"/>
      <c r="E679" s="130"/>
      <c r="F679" s="131"/>
      <c r="G679" s="132"/>
      <c r="H679" s="121" t="str">
        <f t="shared" si="57"/>
        <v/>
      </c>
      <c r="I679" s="131"/>
      <c r="J679" s="121" t="str">
        <f t="shared" si="58"/>
        <v/>
      </c>
      <c r="K679" s="333"/>
    </row>
    <row r="680" spans="1:12" x14ac:dyDescent="0.3">
      <c r="A680" s="129"/>
      <c r="B680" s="129"/>
      <c r="C680" s="129"/>
      <c r="D680" s="129"/>
      <c r="E680" s="130"/>
      <c r="F680" s="131"/>
      <c r="G680" s="132"/>
      <c r="H680" s="121" t="str">
        <f t="shared" si="57"/>
        <v/>
      </c>
      <c r="I680" s="131"/>
      <c r="J680" s="121" t="str">
        <f t="shared" si="58"/>
        <v/>
      </c>
      <c r="K680" s="333"/>
    </row>
    <row r="681" spans="1:12" x14ac:dyDescent="0.3">
      <c r="A681" s="129"/>
      <c r="B681" s="129"/>
      <c r="C681" s="129"/>
      <c r="D681" s="129"/>
      <c r="E681" s="134"/>
      <c r="F681" s="131"/>
      <c r="G681" s="132"/>
      <c r="H681" s="121" t="str">
        <f t="shared" si="57"/>
        <v/>
      </c>
      <c r="I681" s="131"/>
      <c r="J681" s="121" t="str">
        <f t="shared" si="58"/>
        <v/>
      </c>
      <c r="K681" s="333"/>
    </row>
    <row r="682" spans="1:12" x14ac:dyDescent="0.3">
      <c r="A682" s="129"/>
      <c r="B682" s="129"/>
      <c r="C682" s="129"/>
      <c r="D682" s="129"/>
      <c r="E682" s="135"/>
      <c r="F682" s="131"/>
      <c r="G682" s="132"/>
      <c r="H682" s="121" t="str">
        <f t="shared" si="57"/>
        <v/>
      </c>
      <c r="I682" s="131"/>
      <c r="J682" s="121" t="str">
        <f t="shared" si="58"/>
        <v/>
      </c>
      <c r="K682" s="333"/>
    </row>
    <row r="683" spans="1:12" x14ac:dyDescent="0.3">
      <c r="A683" s="129"/>
      <c r="B683" s="129"/>
      <c r="C683" s="129"/>
      <c r="D683" s="129"/>
      <c r="E683" s="136"/>
      <c r="F683" s="131"/>
      <c r="G683" s="132"/>
      <c r="H683" s="121" t="str">
        <f t="shared" si="57"/>
        <v/>
      </c>
      <c r="I683" s="131"/>
      <c r="J683" s="121" t="str">
        <f t="shared" si="58"/>
        <v/>
      </c>
      <c r="K683" s="333"/>
    </row>
    <row r="684" spans="1:12" x14ac:dyDescent="0.3">
      <c r="A684" s="129"/>
      <c r="B684" s="129"/>
      <c r="C684" s="129"/>
      <c r="D684" s="129"/>
      <c r="E684" s="137"/>
      <c r="F684" s="131"/>
      <c r="G684" s="132"/>
      <c r="H684" s="121" t="str">
        <f t="shared" si="57"/>
        <v/>
      </c>
      <c r="I684" s="131"/>
      <c r="J684" s="121" t="str">
        <f t="shared" si="58"/>
        <v/>
      </c>
      <c r="K684" s="333"/>
    </row>
    <row r="685" spans="1:12" x14ac:dyDescent="0.3">
      <c r="A685" s="129"/>
      <c r="B685" s="129"/>
      <c r="C685" s="129"/>
      <c r="D685" s="129"/>
      <c r="E685" s="137"/>
      <c r="F685" s="131"/>
      <c r="G685" s="132"/>
      <c r="H685" s="121" t="str">
        <f t="shared" si="57"/>
        <v/>
      </c>
      <c r="I685" s="131"/>
      <c r="J685" s="121" t="str">
        <f t="shared" si="58"/>
        <v/>
      </c>
      <c r="K685" s="333"/>
    </row>
    <row r="686" spans="1:12" x14ac:dyDescent="0.3">
      <c r="A686" s="129"/>
      <c r="B686" s="129"/>
      <c r="C686" s="129"/>
      <c r="D686" s="129"/>
      <c r="E686" s="138"/>
      <c r="F686" s="131"/>
      <c r="G686" s="132"/>
      <c r="H686" s="121" t="str">
        <f t="shared" si="57"/>
        <v/>
      </c>
      <c r="I686" s="131"/>
      <c r="J686" s="121" t="str">
        <f t="shared" si="58"/>
        <v/>
      </c>
      <c r="K686" s="333"/>
    </row>
    <row r="687" spans="1:12" ht="14.4" thickBot="1" x14ac:dyDescent="0.35">
      <c r="A687" s="129"/>
      <c r="B687" s="129"/>
      <c r="C687" s="129"/>
      <c r="D687" s="129"/>
      <c r="E687" s="148"/>
      <c r="F687" s="149"/>
      <c r="G687" s="150"/>
      <c r="H687" s="151" t="str">
        <f>IFERROR(#REF!/F687,"")</f>
        <v/>
      </c>
      <c r="I687" s="149"/>
      <c r="J687" s="151" t="str">
        <f t="shared" si="58"/>
        <v/>
      </c>
      <c r="K687" s="333"/>
    </row>
    <row r="688" spans="1:12" ht="15" thickBot="1" x14ac:dyDescent="0.35">
      <c r="E688" s="144" t="s">
        <v>23</v>
      </c>
      <c r="F688" s="145"/>
      <c r="G688" s="145"/>
      <c r="H688" s="145"/>
      <c r="I688" s="145"/>
      <c r="J688" s="141">
        <f>SUM(J662:J687)</f>
        <v>0</v>
      </c>
      <c r="K688" s="371"/>
      <c r="L688" s="10"/>
    </row>
    <row r="689" spans="1:12" ht="15" thickBot="1" x14ac:dyDescent="0.35">
      <c r="E689" s="4"/>
      <c r="F689" s="3"/>
      <c r="G689" s="3"/>
      <c r="H689" s="3"/>
      <c r="I689" s="3"/>
      <c r="J689" s="5"/>
      <c r="K689" s="335"/>
      <c r="L689" s="10"/>
    </row>
    <row r="690" spans="1:12" ht="15" thickBot="1" x14ac:dyDescent="0.35">
      <c r="E690" s="144" t="s">
        <v>51</v>
      </c>
      <c r="F690" s="146"/>
      <c r="G690" s="146"/>
      <c r="H690" s="140">
        <f>Salaries!T62</f>
        <v>0</v>
      </c>
      <c r="I690" s="139">
        <v>0</v>
      </c>
      <c r="J690" s="142">
        <f>I690*H690</f>
        <v>0</v>
      </c>
      <c r="K690" s="335"/>
      <c r="L690" s="10"/>
    </row>
    <row r="691" spans="1:12" ht="15" thickBot="1" x14ac:dyDescent="0.35">
      <c r="E691" s="9"/>
      <c r="F691" s="3"/>
      <c r="G691" s="3"/>
      <c r="H691" s="3"/>
      <c r="I691" s="3"/>
      <c r="J691" s="5"/>
      <c r="K691" s="335"/>
    </row>
    <row r="692" spans="1:12" ht="15" thickBot="1" x14ac:dyDescent="0.35">
      <c r="E692" s="144" t="s">
        <v>37</v>
      </c>
      <c r="F692" s="143">
        <f>OverheadMarkup!B16</f>
        <v>0</v>
      </c>
      <c r="G692" s="147"/>
      <c r="H692" s="145"/>
      <c r="I692" s="147"/>
      <c r="J692" s="142">
        <f>(J688+J690)*F692</f>
        <v>0</v>
      </c>
      <c r="K692" s="335"/>
      <c r="L692" s="10"/>
    </row>
    <row r="693" spans="1:12" ht="15" thickBot="1" x14ac:dyDescent="0.35">
      <c r="E693" s="6"/>
      <c r="F693" s="7"/>
      <c r="G693" s="7"/>
      <c r="H693" s="8"/>
      <c r="I693" s="38"/>
      <c r="J693" s="8"/>
      <c r="K693" s="7"/>
    </row>
    <row r="694" spans="1:12" ht="14.4" thickBot="1" x14ac:dyDescent="0.35">
      <c r="E694" s="336" t="s">
        <v>49</v>
      </c>
      <c r="F694" s="337"/>
      <c r="G694" s="338"/>
      <c r="H694" s="339">
        <f>J688+J690+J692</f>
        <v>0</v>
      </c>
      <c r="I694" s="330"/>
      <c r="J694" s="330"/>
      <c r="K694" s="330"/>
    </row>
    <row r="695" spans="1:12" x14ac:dyDescent="0.3">
      <c r="E695" s="340" t="s">
        <v>24</v>
      </c>
      <c r="F695" s="341"/>
      <c r="G695" s="342"/>
      <c r="H695" s="343">
        <v>0</v>
      </c>
      <c r="I695" s="330"/>
      <c r="J695" s="330"/>
      <c r="K695" s="330"/>
    </row>
    <row r="696" spans="1:12" x14ac:dyDescent="0.3">
      <c r="E696" s="340" t="s">
        <v>52</v>
      </c>
      <c r="F696" s="341"/>
      <c r="G696" s="342"/>
      <c r="H696" s="344">
        <f>H695*I690</f>
        <v>0</v>
      </c>
      <c r="I696" s="330"/>
      <c r="J696" s="7"/>
      <c r="K696" s="330"/>
    </row>
    <row r="697" spans="1:12" x14ac:dyDescent="0.3">
      <c r="E697" s="340" t="s">
        <v>53</v>
      </c>
      <c r="F697" s="341"/>
      <c r="G697" s="342"/>
      <c r="H697" s="345">
        <f>H695*J688</f>
        <v>0</v>
      </c>
      <c r="I697" s="330"/>
      <c r="J697" s="7"/>
      <c r="K697" s="330"/>
    </row>
    <row r="698" spans="1:12" x14ac:dyDescent="0.3">
      <c r="E698" s="347" t="s">
        <v>54</v>
      </c>
      <c r="F698" s="348"/>
      <c r="G698" s="349"/>
      <c r="H698" s="350">
        <f>H696*H690</f>
        <v>0</v>
      </c>
      <c r="I698" s="330"/>
      <c r="J698" s="7"/>
      <c r="K698" s="330"/>
    </row>
    <row r="699" spans="1:12" ht="14.4" thickBot="1" x14ac:dyDescent="0.35">
      <c r="E699" s="351" t="s">
        <v>56</v>
      </c>
      <c r="F699" s="352"/>
      <c r="G699" s="353"/>
      <c r="H699" s="354">
        <f>H695*J692</f>
        <v>0</v>
      </c>
      <c r="I699" s="330"/>
      <c r="J699" s="7"/>
      <c r="K699" s="330"/>
    </row>
    <row r="700" spans="1:12" ht="14.4" thickBot="1" x14ac:dyDescent="0.35">
      <c r="F700" s="355" t="s">
        <v>57</v>
      </c>
      <c r="G700" s="356"/>
      <c r="H700" s="357">
        <f>H699+H698+H697</f>
        <v>0</v>
      </c>
      <c r="I700" s="330"/>
      <c r="J700" s="7"/>
      <c r="K700" s="330"/>
    </row>
    <row r="702" spans="1:12" ht="14.4" thickBot="1" x14ac:dyDescent="0.35"/>
    <row r="703" spans="1:12" ht="15" thickBot="1" x14ac:dyDescent="0.35">
      <c r="A703" s="533"/>
      <c r="B703" s="534"/>
      <c r="C703" s="534"/>
      <c r="D703" s="534"/>
      <c r="E703" s="535"/>
      <c r="F703" s="330"/>
      <c r="G703" s="330"/>
      <c r="H703" s="330"/>
      <c r="I703" s="330"/>
      <c r="J703" s="330"/>
      <c r="K703" s="330"/>
    </row>
    <row r="704" spans="1:12" ht="14.4" thickBot="1" x14ac:dyDescent="0.35">
      <c r="E704" s="330"/>
      <c r="F704" s="330"/>
      <c r="G704" s="330"/>
      <c r="H704" s="330"/>
      <c r="I704" s="330"/>
      <c r="J704" s="330"/>
      <c r="K704" s="330"/>
    </row>
    <row r="705" spans="1:11" ht="14.4" thickBot="1" x14ac:dyDescent="0.35">
      <c r="A705" s="33" t="s">
        <v>45</v>
      </c>
      <c r="B705" s="33" t="s">
        <v>44</v>
      </c>
      <c r="C705" s="33" t="s">
        <v>26</v>
      </c>
      <c r="D705" s="33" t="s">
        <v>38</v>
      </c>
      <c r="E705" s="34" t="s">
        <v>21</v>
      </c>
      <c r="F705" s="35" t="s">
        <v>43</v>
      </c>
      <c r="G705" s="34" t="s">
        <v>39</v>
      </c>
      <c r="H705" s="34" t="s">
        <v>40</v>
      </c>
      <c r="I705" s="36" t="s">
        <v>41</v>
      </c>
      <c r="J705" s="36" t="s">
        <v>42</v>
      </c>
      <c r="K705" s="36" t="s">
        <v>33</v>
      </c>
    </row>
    <row r="706" spans="1:11" x14ac:dyDescent="0.3">
      <c r="A706" s="123"/>
      <c r="B706" s="123"/>
      <c r="C706" s="123"/>
      <c r="D706" s="124"/>
      <c r="E706" s="125"/>
      <c r="F706" s="126"/>
      <c r="G706" s="127"/>
      <c r="H706" s="120" t="str">
        <f>IFERROR(G706/F706,"")</f>
        <v/>
      </c>
      <c r="I706" s="126"/>
      <c r="J706" s="120" t="str">
        <f>IFERROR(I706*H706,"")</f>
        <v/>
      </c>
      <c r="K706" s="331"/>
    </row>
    <row r="707" spans="1:11" x14ac:dyDescent="0.3">
      <c r="A707" s="128"/>
      <c r="B707" s="128"/>
      <c r="C707" s="128"/>
      <c r="D707" s="129"/>
      <c r="E707" s="130"/>
      <c r="F707" s="131"/>
      <c r="G707" s="132"/>
      <c r="H707" s="121" t="str">
        <f t="shared" ref="H707:H711" si="59">IFERROR(G707/F707,"")</f>
        <v/>
      </c>
      <c r="I707" s="131"/>
      <c r="J707" s="121" t="str">
        <f t="shared" ref="J707:J711" si="60">IFERROR(I707*H707,"")</f>
        <v/>
      </c>
      <c r="K707" s="122"/>
    </row>
    <row r="708" spans="1:11" x14ac:dyDescent="0.3">
      <c r="A708" s="128"/>
      <c r="B708" s="128"/>
      <c r="C708" s="128"/>
      <c r="D708" s="129"/>
      <c r="E708" s="133"/>
      <c r="F708" s="131"/>
      <c r="G708" s="132"/>
      <c r="H708" s="121" t="str">
        <f t="shared" si="59"/>
        <v/>
      </c>
      <c r="I708" s="131"/>
      <c r="J708" s="121" t="str">
        <f t="shared" si="60"/>
        <v/>
      </c>
      <c r="K708" s="333"/>
    </row>
    <row r="709" spans="1:11" x14ac:dyDescent="0.3">
      <c r="A709" s="128"/>
      <c r="B709" s="128"/>
      <c r="C709" s="128"/>
      <c r="D709" s="129"/>
      <c r="E709" s="130"/>
      <c r="F709" s="131"/>
      <c r="G709" s="132"/>
      <c r="H709" s="121" t="str">
        <f t="shared" si="59"/>
        <v/>
      </c>
      <c r="I709" s="131"/>
      <c r="J709" s="121" t="str">
        <f t="shared" si="60"/>
        <v/>
      </c>
      <c r="K709" s="333"/>
    </row>
    <row r="710" spans="1:11" x14ac:dyDescent="0.3">
      <c r="A710" s="128"/>
      <c r="B710" s="128"/>
      <c r="C710" s="128"/>
      <c r="D710" s="129"/>
      <c r="E710" s="130"/>
      <c r="F710" s="131"/>
      <c r="G710" s="132"/>
      <c r="H710" s="121" t="str">
        <f t="shared" si="59"/>
        <v/>
      </c>
      <c r="I710" s="131"/>
      <c r="J710" s="121" t="str">
        <f t="shared" si="60"/>
        <v/>
      </c>
      <c r="K710" s="333"/>
    </row>
    <row r="711" spans="1:11" x14ac:dyDescent="0.3">
      <c r="A711" s="128"/>
      <c r="B711" s="128"/>
      <c r="C711" s="128"/>
      <c r="D711" s="129"/>
      <c r="E711" s="130"/>
      <c r="F711" s="131"/>
      <c r="G711" s="132"/>
      <c r="H711" s="121" t="str">
        <f t="shared" si="59"/>
        <v/>
      </c>
      <c r="I711" s="131"/>
      <c r="J711" s="121" t="str">
        <f t="shared" si="60"/>
        <v/>
      </c>
      <c r="K711" s="333"/>
    </row>
    <row r="712" spans="1:11" x14ac:dyDescent="0.3">
      <c r="A712" s="128"/>
      <c r="B712" s="128"/>
      <c r="C712" s="128"/>
      <c r="D712" s="129"/>
      <c r="E712" s="130"/>
      <c r="F712" s="131"/>
      <c r="G712" s="132"/>
      <c r="H712" s="121"/>
      <c r="I712" s="131"/>
      <c r="J712" s="121"/>
      <c r="K712" s="333"/>
    </row>
    <row r="713" spans="1:11" x14ac:dyDescent="0.3">
      <c r="A713" s="128"/>
      <c r="B713" s="128"/>
      <c r="C713" s="128"/>
      <c r="D713" s="129"/>
      <c r="E713" s="130"/>
      <c r="F713" s="131"/>
      <c r="G713" s="132"/>
      <c r="H713" s="121"/>
      <c r="I713" s="131"/>
      <c r="J713" s="121"/>
      <c r="K713" s="333"/>
    </row>
    <row r="714" spans="1:11" x14ac:dyDescent="0.3">
      <c r="A714" s="128"/>
      <c r="B714" s="128"/>
      <c r="C714" s="128"/>
      <c r="D714" s="129"/>
      <c r="E714" s="130"/>
      <c r="F714" s="131"/>
      <c r="G714" s="132"/>
      <c r="H714" s="121"/>
      <c r="I714" s="131"/>
      <c r="J714" s="121"/>
      <c r="K714" s="333"/>
    </row>
    <row r="715" spans="1:11" x14ac:dyDescent="0.3">
      <c r="A715" s="128"/>
      <c r="B715" s="128"/>
      <c r="C715" s="128"/>
      <c r="D715" s="129"/>
      <c r="E715" s="130"/>
      <c r="F715" s="131"/>
      <c r="G715" s="132"/>
      <c r="H715" s="121"/>
      <c r="I715" s="131"/>
      <c r="J715" s="121"/>
      <c r="K715" s="333"/>
    </row>
    <row r="716" spans="1:11" x14ac:dyDescent="0.3">
      <c r="A716" s="128"/>
      <c r="B716" s="128"/>
      <c r="C716" s="128"/>
      <c r="D716" s="129"/>
      <c r="E716" s="130"/>
      <c r="F716" s="131"/>
      <c r="G716" s="132"/>
      <c r="H716" s="121"/>
      <c r="I716" s="131"/>
      <c r="J716" s="121"/>
      <c r="K716" s="333"/>
    </row>
    <row r="717" spans="1:11" x14ac:dyDescent="0.3">
      <c r="A717" s="128"/>
      <c r="B717" s="128"/>
      <c r="C717" s="128"/>
      <c r="D717" s="129"/>
      <c r="E717" s="130"/>
      <c r="F717" s="131"/>
      <c r="G717" s="132"/>
      <c r="H717" s="121" t="str">
        <f t="shared" ref="H717:H730" si="61">IFERROR(G717/F717,"")</f>
        <v/>
      </c>
      <c r="I717" s="131"/>
      <c r="J717" s="121" t="str">
        <f t="shared" ref="J717:J731" si="62">IFERROR(I717*H717,"")</f>
        <v/>
      </c>
      <c r="K717" s="333"/>
    </row>
    <row r="718" spans="1:11" x14ac:dyDescent="0.3">
      <c r="A718" s="129"/>
      <c r="B718" s="129"/>
      <c r="C718" s="129"/>
      <c r="D718" s="129"/>
      <c r="E718" s="130"/>
      <c r="F718" s="131"/>
      <c r="G718" s="132"/>
      <c r="H718" s="121" t="str">
        <f t="shared" si="61"/>
        <v/>
      </c>
      <c r="I718" s="131"/>
      <c r="J718" s="121" t="str">
        <f t="shared" si="62"/>
        <v/>
      </c>
      <c r="K718" s="333"/>
    </row>
    <row r="719" spans="1:11" x14ac:dyDescent="0.3">
      <c r="A719" s="129"/>
      <c r="B719" s="129"/>
      <c r="C719" s="129"/>
      <c r="D719" s="129"/>
      <c r="E719" s="130"/>
      <c r="F719" s="131"/>
      <c r="G719" s="132"/>
      <c r="H719" s="121" t="str">
        <f t="shared" si="61"/>
        <v/>
      </c>
      <c r="I719" s="131"/>
      <c r="J719" s="121" t="str">
        <f t="shared" si="62"/>
        <v/>
      </c>
      <c r="K719" s="333"/>
    </row>
    <row r="720" spans="1:11" x14ac:dyDescent="0.3">
      <c r="A720" s="129"/>
      <c r="B720" s="129"/>
      <c r="C720" s="129"/>
      <c r="D720" s="129"/>
      <c r="E720" s="130"/>
      <c r="F720" s="131"/>
      <c r="G720" s="132"/>
      <c r="H720" s="121" t="str">
        <f t="shared" si="61"/>
        <v/>
      </c>
      <c r="I720" s="131"/>
      <c r="J720" s="121" t="str">
        <f t="shared" si="62"/>
        <v/>
      </c>
      <c r="K720" s="333"/>
    </row>
    <row r="721" spans="1:12" x14ac:dyDescent="0.3">
      <c r="A721" s="129"/>
      <c r="B721" s="129"/>
      <c r="C721" s="129"/>
      <c r="D721" s="129"/>
      <c r="E721" s="130"/>
      <c r="F721" s="131"/>
      <c r="G721" s="132"/>
      <c r="H721" s="121" t="str">
        <f t="shared" si="61"/>
        <v/>
      </c>
      <c r="I721" s="131"/>
      <c r="J721" s="121" t="str">
        <f t="shared" si="62"/>
        <v/>
      </c>
      <c r="K721" s="333"/>
    </row>
    <row r="722" spans="1:12" x14ac:dyDescent="0.3">
      <c r="A722" s="129"/>
      <c r="B722" s="129"/>
      <c r="C722" s="129"/>
      <c r="D722" s="129"/>
      <c r="E722" s="130"/>
      <c r="F722" s="131"/>
      <c r="G722" s="132"/>
      <c r="H722" s="121" t="str">
        <f t="shared" si="61"/>
        <v/>
      </c>
      <c r="I722" s="131"/>
      <c r="J722" s="121" t="str">
        <f t="shared" si="62"/>
        <v/>
      </c>
      <c r="K722" s="333"/>
    </row>
    <row r="723" spans="1:12" x14ac:dyDescent="0.3">
      <c r="A723" s="129"/>
      <c r="B723" s="129"/>
      <c r="C723" s="129"/>
      <c r="D723" s="129"/>
      <c r="E723" s="130"/>
      <c r="F723" s="131"/>
      <c r="G723" s="132"/>
      <c r="H723" s="121" t="str">
        <f t="shared" si="61"/>
        <v/>
      </c>
      <c r="I723" s="131"/>
      <c r="J723" s="121" t="str">
        <f t="shared" si="62"/>
        <v/>
      </c>
      <c r="K723" s="333"/>
    </row>
    <row r="724" spans="1:12" x14ac:dyDescent="0.3">
      <c r="A724" s="129"/>
      <c r="B724" s="129"/>
      <c r="C724" s="129"/>
      <c r="D724" s="129"/>
      <c r="E724" s="130"/>
      <c r="F724" s="131"/>
      <c r="G724" s="132"/>
      <c r="H724" s="121" t="str">
        <f t="shared" si="61"/>
        <v/>
      </c>
      <c r="I724" s="131"/>
      <c r="J724" s="121" t="str">
        <f t="shared" si="62"/>
        <v/>
      </c>
      <c r="K724" s="333"/>
    </row>
    <row r="725" spans="1:12" x14ac:dyDescent="0.3">
      <c r="A725" s="129"/>
      <c r="B725" s="129"/>
      <c r="C725" s="129"/>
      <c r="D725" s="129"/>
      <c r="E725" s="134"/>
      <c r="F725" s="131"/>
      <c r="G725" s="132"/>
      <c r="H725" s="121" t="str">
        <f t="shared" si="61"/>
        <v/>
      </c>
      <c r="I725" s="131"/>
      <c r="J725" s="121" t="str">
        <f t="shared" si="62"/>
        <v/>
      </c>
      <c r="K725" s="333"/>
    </row>
    <row r="726" spans="1:12" x14ac:dyDescent="0.3">
      <c r="A726" s="129"/>
      <c r="B726" s="129"/>
      <c r="C726" s="129"/>
      <c r="D726" s="129"/>
      <c r="E726" s="135"/>
      <c r="F726" s="131"/>
      <c r="G726" s="132"/>
      <c r="H726" s="121" t="str">
        <f t="shared" si="61"/>
        <v/>
      </c>
      <c r="I726" s="131"/>
      <c r="J726" s="121" t="str">
        <f t="shared" si="62"/>
        <v/>
      </c>
      <c r="K726" s="333"/>
    </row>
    <row r="727" spans="1:12" x14ac:dyDescent="0.3">
      <c r="A727" s="129"/>
      <c r="B727" s="129"/>
      <c r="C727" s="129"/>
      <c r="D727" s="129"/>
      <c r="E727" s="136"/>
      <c r="F727" s="131"/>
      <c r="G727" s="132"/>
      <c r="H727" s="121" t="str">
        <f t="shared" si="61"/>
        <v/>
      </c>
      <c r="I727" s="131"/>
      <c r="J727" s="121" t="str">
        <f t="shared" si="62"/>
        <v/>
      </c>
      <c r="K727" s="333"/>
    </row>
    <row r="728" spans="1:12" x14ac:dyDescent="0.3">
      <c r="A728" s="129"/>
      <c r="B728" s="129"/>
      <c r="C728" s="129"/>
      <c r="D728" s="129"/>
      <c r="E728" s="137"/>
      <c r="F728" s="131"/>
      <c r="G728" s="132"/>
      <c r="H728" s="121" t="str">
        <f t="shared" si="61"/>
        <v/>
      </c>
      <c r="I728" s="131"/>
      <c r="J728" s="121" t="str">
        <f t="shared" si="62"/>
        <v/>
      </c>
      <c r="K728" s="333"/>
    </row>
    <row r="729" spans="1:12" x14ac:dyDescent="0.3">
      <c r="A729" s="129"/>
      <c r="B729" s="129"/>
      <c r="C729" s="129"/>
      <c r="D729" s="129"/>
      <c r="E729" s="137"/>
      <c r="F729" s="131"/>
      <c r="G729" s="132"/>
      <c r="H729" s="121" t="str">
        <f t="shared" si="61"/>
        <v/>
      </c>
      <c r="I729" s="131"/>
      <c r="J729" s="121" t="str">
        <f t="shared" si="62"/>
        <v/>
      </c>
      <c r="K729" s="333"/>
    </row>
    <row r="730" spans="1:12" x14ac:dyDescent="0.3">
      <c r="A730" s="129"/>
      <c r="B730" s="129"/>
      <c r="C730" s="129"/>
      <c r="D730" s="129"/>
      <c r="E730" s="138"/>
      <c r="F730" s="131"/>
      <c r="G730" s="132"/>
      <c r="H730" s="121" t="str">
        <f t="shared" si="61"/>
        <v/>
      </c>
      <c r="I730" s="131"/>
      <c r="J730" s="121" t="str">
        <f t="shared" si="62"/>
        <v/>
      </c>
      <c r="K730" s="333"/>
    </row>
    <row r="731" spans="1:12" ht="14.4" thickBot="1" x14ac:dyDescent="0.35">
      <c r="A731" s="129"/>
      <c r="B731" s="129"/>
      <c r="C731" s="129"/>
      <c r="D731" s="129"/>
      <c r="E731" s="148"/>
      <c r="F731" s="149"/>
      <c r="G731" s="150"/>
      <c r="H731" s="151" t="str">
        <f>IFERROR(#REF!/F731,"")</f>
        <v/>
      </c>
      <c r="I731" s="149"/>
      <c r="J731" s="151" t="str">
        <f t="shared" si="62"/>
        <v/>
      </c>
      <c r="K731" s="333"/>
    </row>
    <row r="732" spans="1:12" ht="15" thickBot="1" x14ac:dyDescent="0.35">
      <c r="E732" s="144" t="s">
        <v>23</v>
      </c>
      <c r="F732" s="145"/>
      <c r="G732" s="145"/>
      <c r="H732" s="145"/>
      <c r="I732" s="145"/>
      <c r="J732" s="141">
        <f>SUM(J706:J731)</f>
        <v>0</v>
      </c>
      <c r="K732" s="371"/>
      <c r="L732" s="10"/>
    </row>
    <row r="733" spans="1:12" ht="15" thickBot="1" x14ac:dyDescent="0.35">
      <c r="E733" s="4"/>
      <c r="F733" s="3"/>
      <c r="G733" s="3"/>
      <c r="H733" s="3"/>
      <c r="I733" s="3"/>
      <c r="J733" s="5"/>
      <c r="K733" s="335"/>
      <c r="L733" s="10"/>
    </row>
    <row r="734" spans="1:12" ht="15" thickBot="1" x14ac:dyDescent="0.35">
      <c r="E734" s="144" t="s">
        <v>51</v>
      </c>
      <c r="F734" s="146"/>
      <c r="G734" s="146"/>
      <c r="H734" s="140">
        <f>Salaries!T62</f>
        <v>0</v>
      </c>
      <c r="I734" s="139">
        <v>0</v>
      </c>
      <c r="J734" s="142">
        <f>I734*H734</f>
        <v>0</v>
      </c>
      <c r="K734" s="335"/>
      <c r="L734" s="10"/>
    </row>
    <row r="735" spans="1:12" ht="15" thickBot="1" x14ac:dyDescent="0.35">
      <c r="E735" s="9"/>
      <c r="F735" s="3"/>
      <c r="G735" s="3"/>
      <c r="H735" s="3"/>
      <c r="I735" s="3"/>
      <c r="J735" s="5"/>
      <c r="K735" s="335"/>
      <c r="L735" s="10"/>
    </row>
    <row r="736" spans="1:12" ht="15" thickBot="1" x14ac:dyDescent="0.35">
      <c r="E736" s="144" t="s">
        <v>37</v>
      </c>
      <c r="F736" s="143">
        <f>OverheadMarkup!B16</f>
        <v>0</v>
      </c>
      <c r="G736" s="147"/>
      <c r="H736" s="145"/>
      <c r="I736" s="147"/>
      <c r="J736" s="142">
        <f>(J732+J734)*F736</f>
        <v>0</v>
      </c>
      <c r="K736" s="335"/>
    </row>
    <row r="737" spans="1:11" ht="15" thickBot="1" x14ac:dyDescent="0.35">
      <c r="E737" s="6"/>
      <c r="F737" s="7"/>
      <c r="G737" s="7"/>
      <c r="H737" s="8"/>
      <c r="I737" s="38"/>
      <c r="J737" s="8"/>
      <c r="K737" s="7"/>
    </row>
    <row r="738" spans="1:11" ht="14.4" thickBot="1" x14ac:dyDescent="0.35">
      <c r="E738" s="336" t="s">
        <v>49</v>
      </c>
      <c r="F738" s="337"/>
      <c r="G738" s="338"/>
      <c r="H738" s="339">
        <f>J732+J734+J736</f>
        <v>0</v>
      </c>
      <c r="I738" s="330"/>
      <c r="J738" s="330"/>
      <c r="K738" s="330"/>
    </row>
    <row r="739" spans="1:11" x14ac:dyDescent="0.3">
      <c r="E739" s="340" t="s">
        <v>24</v>
      </c>
      <c r="F739" s="341"/>
      <c r="G739" s="342"/>
      <c r="H739" s="343">
        <v>0</v>
      </c>
      <c r="I739" s="330"/>
      <c r="J739" s="330"/>
      <c r="K739" s="330"/>
    </row>
    <row r="740" spans="1:11" x14ac:dyDescent="0.3">
      <c r="E740" s="340" t="s">
        <v>52</v>
      </c>
      <c r="F740" s="341"/>
      <c r="G740" s="342"/>
      <c r="H740" s="344">
        <f>H739*I734</f>
        <v>0</v>
      </c>
      <c r="I740" s="330"/>
      <c r="J740" s="7"/>
      <c r="K740" s="330"/>
    </row>
    <row r="741" spans="1:11" x14ac:dyDescent="0.3">
      <c r="E741" s="340" t="s">
        <v>53</v>
      </c>
      <c r="F741" s="341"/>
      <c r="G741" s="342"/>
      <c r="H741" s="345">
        <f>H739*J732</f>
        <v>0</v>
      </c>
      <c r="I741" s="330"/>
      <c r="J741" s="7"/>
      <c r="K741" s="330"/>
    </row>
    <row r="742" spans="1:11" x14ac:dyDescent="0.3">
      <c r="E742" s="347" t="s">
        <v>54</v>
      </c>
      <c r="F742" s="348"/>
      <c r="G742" s="349"/>
      <c r="H742" s="350">
        <f>H740*H734</f>
        <v>0</v>
      </c>
      <c r="I742" s="330"/>
      <c r="J742" s="7"/>
      <c r="K742" s="330"/>
    </row>
    <row r="743" spans="1:11" ht="14.4" thickBot="1" x14ac:dyDescent="0.35">
      <c r="E743" s="351" t="s">
        <v>56</v>
      </c>
      <c r="F743" s="352"/>
      <c r="G743" s="353"/>
      <c r="H743" s="354">
        <f>H739*J736</f>
        <v>0</v>
      </c>
      <c r="I743" s="330"/>
      <c r="J743" s="7"/>
      <c r="K743" s="330"/>
    </row>
    <row r="744" spans="1:11" ht="14.4" thickBot="1" x14ac:dyDescent="0.35">
      <c r="F744" s="355" t="s">
        <v>57</v>
      </c>
      <c r="G744" s="356"/>
      <c r="H744" s="357">
        <f>H743+H742+H741</f>
        <v>0</v>
      </c>
      <c r="I744" s="330"/>
      <c r="J744" s="7"/>
      <c r="K744" s="330"/>
    </row>
    <row r="746" spans="1:11" ht="14.4" thickBot="1" x14ac:dyDescent="0.35"/>
    <row r="747" spans="1:11" ht="15" thickBot="1" x14ac:dyDescent="0.35">
      <c r="A747" s="533"/>
      <c r="B747" s="534"/>
      <c r="C747" s="534"/>
      <c r="D747" s="534"/>
      <c r="E747" s="535"/>
      <c r="F747" s="330"/>
      <c r="G747" s="330"/>
      <c r="H747" s="330"/>
      <c r="I747" s="330"/>
      <c r="J747" s="330"/>
      <c r="K747" s="330"/>
    </row>
    <row r="748" spans="1:11" ht="14.4" thickBot="1" x14ac:dyDescent="0.35">
      <c r="E748" s="330"/>
      <c r="F748" s="330"/>
      <c r="G748" s="330"/>
      <c r="H748" s="330"/>
      <c r="I748" s="330"/>
      <c r="J748" s="330"/>
      <c r="K748" s="330"/>
    </row>
    <row r="749" spans="1:11" ht="14.4" thickBot="1" x14ac:dyDescent="0.35">
      <c r="A749" s="33" t="s">
        <v>45</v>
      </c>
      <c r="B749" s="33" t="s">
        <v>44</v>
      </c>
      <c r="C749" s="33" t="s">
        <v>26</v>
      </c>
      <c r="D749" s="33" t="s">
        <v>38</v>
      </c>
      <c r="E749" s="34" t="s">
        <v>21</v>
      </c>
      <c r="F749" s="35" t="s">
        <v>43</v>
      </c>
      <c r="G749" s="34" t="s">
        <v>39</v>
      </c>
      <c r="H749" s="34" t="s">
        <v>40</v>
      </c>
      <c r="I749" s="36" t="s">
        <v>41</v>
      </c>
      <c r="J749" s="36" t="s">
        <v>42</v>
      </c>
      <c r="K749" s="36" t="s">
        <v>33</v>
      </c>
    </row>
    <row r="750" spans="1:11" x14ac:dyDescent="0.3">
      <c r="A750" s="123"/>
      <c r="B750" s="123"/>
      <c r="C750" s="123"/>
      <c r="D750" s="124"/>
      <c r="E750" s="125"/>
      <c r="F750" s="126"/>
      <c r="G750" s="127"/>
      <c r="H750" s="120" t="str">
        <f>IFERROR(G750/F750,"")</f>
        <v/>
      </c>
      <c r="I750" s="126"/>
      <c r="J750" s="120" t="str">
        <f>IFERROR(I750*H750,"")</f>
        <v/>
      </c>
      <c r="K750" s="331"/>
    </row>
    <row r="751" spans="1:11" x14ac:dyDescent="0.3">
      <c r="A751" s="128"/>
      <c r="B751" s="128"/>
      <c r="C751" s="128"/>
      <c r="D751" s="129"/>
      <c r="E751" s="130"/>
      <c r="F751" s="131"/>
      <c r="G751" s="132"/>
      <c r="H751" s="121" t="str">
        <f t="shared" ref="H751:H755" si="63">IFERROR(G751/F751,"")</f>
        <v/>
      </c>
      <c r="I751" s="131"/>
      <c r="J751" s="121" t="str">
        <f t="shared" ref="J751:J755" si="64">IFERROR(I751*H751,"")</f>
        <v/>
      </c>
      <c r="K751" s="122"/>
    </row>
    <row r="752" spans="1:11" x14ac:dyDescent="0.3">
      <c r="A752" s="128"/>
      <c r="B752" s="128"/>
      <c r="C752" s="128"/>
      <c r="D752" s="129"/>
      <c r="E752" s="133"/>
      <c r="F752" s="131"/>
      <c r="G752" s="132"/>
      <c r="H752" s="121" t="str">
        <f t="shared" si="63"/>
        <v/>
      </c>
      <c r="I752" s="131"/>
      <c r="J752" s="121" t="str">
        <f t="shared" si="64"/>
        <v/>
      </c>
      <c r="K752" s="333"/>
    </row>
    <row r="753" spans="1:11" x14ac:dyDescent="0.3">
      <c r="A753" s="128"/>
      <c r="B753" s="128"/>
      <c r="C753" s="128"/>
      <c r="D753" s="129"/>
      <c r="E753" s="130"/>
      <c r="F753" s="131"/>
      <c r="G753" s="132"/>
      <c r="H753" s="121" t="str">
        <f t="shared" si="63"/>
        <v/>
      </c>
      <c r="I753" s="131"/>
      <c r="J753" s="121" t="str">
        <f t="shared" si="64"/>
        <v/>
      </c>
      <c r="K753" s="333"/>
    </row>
    <row r="754" spans="1:11" x14ac:dyDescent="0.3">
      <c r="A754" s="128"/>
      <c r="B754" s="128"/>
      <c r="C754" s="128"/>
      <c r="D754" s="129"/>
      <c r="E754" s="130"/>
      <c r="F754" s="131"/>
      <c r="G754" s="132"/>
      <c r="H754" s="121" t="str">
        <f t="shared" si="63"/>
        <v/>
      </c>
      <c r="I754" s="131"/>
      <c r="J754" s="121" t="str">
        <f t="shared" si="64"/>
        <v/>
      </c>
      <c r="K754" s="333"/>
    </row>
    <row r="755" spans="1:11" x14ac:dyDescent="0.3">
      <c r="A755" s="128"/>
      <c r="B755" s="128"/>
      <c r="C755" s="128"/>
      <c r="D755" s="129"/>
      <c r="E755" s="130"/>
      <c r="F755" s="131"/>
      <c r="G755" s="132"/>
      <c r="H755" s="121" t="str">
        <f t="shared" si="63"/>
        <v/>
      </c>
      <c r="I755" s="131"/>
      <c r="J755" s="121" t="str">
        <f t="shared" si="64"/>
        <v/>
      </c>
      <c r="K755" s="333"/>
    </row>
    <row r="756" spans="1:11" x14ac:dyDescent="0.3">
      <c r="A756" s="128"/>
      <c r="B756" s="128"/>
      <c r="C756" s="128"/>
      <c r="D756" s="129"/>
      <c r="E756" s="130"/>
      <c r="F756" s="131"/>
      <c r="G756" s="132"/>
      <c r="H756" s="121"/>
      <c r="I756" s="131"/>
      <c r="J756" s="121"/>
      <c r="K756" s="333"/>
    </row>
    <row r="757" spans="1:11" x14ac:dyDescent="0.3">
      <c r="A757" s="128"/>
      <c r="B757" s="128"/>
      <c r="C757" s="128"/>
      <c r="D757" s="129"/>
      <c r="E757" s="130"/>
      <c r="F757" s="131"/>
      <c r="G757" s="132"/>
      <c r="H757" s="121"/>
      <c r="I757" s="131"/>
      <c r="J757" s="121"/>
      <c r="K757" s="333"/>
    </row>
    <row r="758" spans="1:11" x14ac:dyDescent="0.3">
      <c r="A758" s="128"/>
      <c r="B758" s="128"/>
      <c r="C758" s="128"/>
      <c r="D758" s="129"/>
      <c r="E758" s="130"/>
      <c r="F758" s="131"/>
      <c r="G758" s="132"/>
      <c r="H758" s="121"/>
      <c r="I758" s="131"/>
      <c r="J758" s="121"/>
      <c r="K758" s="333"/>
    </row>
    <row r="759" spans="1:11" x14ac:dyDescent="0.3">
      <c r="A759" s="128"/>
      <c r="B759" s="128"/>
      <c r="C759" s="128"/>
      <c r="D759" s="129"/>
      <c r="E759" s="130"/>
      <c r="F759" s="131"/>
      <c r="G759" s="132"/>
      <c r="H759" s="121"/>
      <c r="I759" s="131"/>
      <c r="J759" s="121"/>
      <c r="K759" s="333"/>
    </row>
    <row r="760" spans="1:11" x14ac:dyDescent="0.3">
      <c r="A760" s="128"/>
      <c r="B760" s="128"/>
      <c r="C760" s="128"/>
      <c r="D760" s="129"/>
      <c r="E760" s="130"/>
      <c r="F760" s="131"/>
      <c r="G760" s="132"/>
      <c r="H760" s="121"/>
      <c r="I760" s="131"/>
      <c r="J760" s="121"/>
      <c r="K760" s="333"/>
    </row>
    <row r="761" spans="1:11" x14ac:dyDescent="0.3">
      <c r="A761" s="128"/>
      <c r="B761" s="128"/>
      <c r="C761" s="128"/>
      <c r="D761" s="129"/>
      <c r="E761" s="130"/>
      <c r="F761" s="131"/>
      <c r="G761" s="132"/>
      <c r="H761" s="121" t="str">
        <f t="shared" ref="H761:H774" si="65">IFERROR(G761/F761,"")</f>
        <v/>
      </c>
      <c r="I761" s="131"/>
      <c r="J761" s="121" t="str">
        <f t="shared" ref="J761:J775" si="66">IFERROR(I761*H761,"")</f>
        <v/>
      </c>
      <c r="K761" s="333"/>
    </row>
    <row r="762" spans="1:11" x14ac:dyDescent="0.3">
      <c r="A762" s="129"/>
      <c r="B762" s="129"/>
      <c r="C762" s="129"/>
      <c r="D762" s="129"/>
      <c r="E762" s="130"/>
      <c r="F762" s="131"/>
      <c r="G762" s="132"/>
      <c r="H762" s="121" t="str">
        <f t="shared" si="65"/>
        <v/>
      </c>
      <c r="I762" s="131"/>
      <c r="J762" s="121" t="str">
        <f t="shared" si="66"/>
        <v/>
      </c>
      <c r="K762" s="333"/>
    </row>
    <row r="763" spans="1:11" x14ac:dyDescent="0.3">
      <c r="A763" s="129"/>
      <c r="B763" s="129"/>
      <c r="C763" s="129"/>
      <c r="D763" s="129"/>
      <c r="E763" s="130"/>
      <c r="F763" s="131"/>
      <c r="G763" s="132"/>
      <c r="H763" s="121" t="str">
        <f t="shared" si="65"/>
        <v/>
      </c>
      <c r="I763" s="131"/>
      <c r="J763" s="121" t="str">
        <f t="shared" si="66"/>
        <v/>
      </c>
      <c r="K763" s="333"/>
    </row>
    <row r="764" spans="1:11" x14ac:dyDescent="0.3">
      <c r="A764" s="129"/>
      <c r="B764" s="129"/>
      <c r="C764" s="129"/>
      <c r="D764" s="129"/>
      <c r="E764" s="130"/>
      <c r="F764" s="131"/>
      <c r="G764" s="132"/>
      <c r="H764" s="121" t="str">
        <f t="shared" si="65"/>
        <v/>
      </c>
      <c r="I764" s="131"/>
      <c r="J764" s="121" t="str">
        <f t="shared" si="66"/>
        <v/>
      </c>
      <c r="K764" s="333"/>
    </row>
    <row r="765" spans="1:11" x14ac:dyDescent="0.3">
      <c r="A765" s="129"/>
      <c r="B765" s="129"/>
      <c r="C765" s="129"/>
      <c r="D765" s="129"/>
      <c r="E765" s="130"/>
      <c r="F765" s="131"/>
      <c r="G765" s="132"/>
      <c r="H765" s="121" t="str">
        <f t="shared" si="65"/>
        <v/>
      </c>
      <c r="I765" s="131"/>
      <c r="J765" s="121" t="str">
        <f t="shared" si="66"/>
        <v/>
      </c>
      <c r="K765" s="333"/>
    </row>
    <row r="766" spans="1:11" x14ac:dyDescent="0.3">
      <c r="A766" s="129"/>
      <c r="B766" s="129"/>
      <c r="C766" s="129"/>
      <c r="D766" s="129"/>
      <c r="E766" s="130"/>
      <c r="F766" s="131"/>
      <c r="G766" s="132"/>
      <c r="H766" s="121" t="str">
        <f t="shared" si="65"/>
        <v/>
      </c>
      <c r="I766" s="131"/>
      <c r="J766" s="121" t="str">
        <f t="shared" si="66"/>
        <v/>
      </c>
      <c r="K766" s="333"/>
    </row>
    <row r="767" spans="1:11" x14ac:dyDescent="0.3">
      <c r="A767" s="129"/>
      <c r="B767" s="129"/>
      <c r="C767" s="129"/>
      <c r="D767" s="129"/>
      <c r="E767" s="130"/>
      <c r="F767" s="131"/>
      <c r="G767" s="132"/>
      <c r="H767" s="121" t="str">
        <f t="shared" si="65"/>
        <v/>
      </c>
      <c r="I767" s="131"/>
      <c r="J767" s="121" t="str">
        <f t="shared" si="66"/>
        <v/>
      </c>
      <c r="K767" s="333"/>
    </row>
    <row r="768" spans="1:11" x14ac:dyDescent="0.3">
      <c r="A768" s="129"/>
      <c r="B768" s="129"/>
      <c r="C768" s="129"/>
      <c r="D768" s="129"/>
      <c r="E768" s="130"/>
      <c r="F768" s="131"/>
      <c r="G768" s="132"/>
      <c r="H768" s="121" t="str">
        <f t="shared" si="65"/>
        <v/>
      </c>
      <c r="I768" s="131"/>
      <c r="J768" s="121" t="str">
        <f t="shared" si="66"/>
        <v/>
      </c>
      <c r="K768" s="333"/>
    </row>
    <row r="769" spans="1:12" x14ac:dyDescent="0.3">
      <c r="A769" s="129"/>
      <c r="B769" s="129"/>
      <c r="C769" s="129"/>
      <c r="D769" s="129"/>
      <c r="E769" s="134"/>
      <c r="F769" s="131"/>
      <c r="G769" s="132"/>
      <c r="H769" s="121" t="str">
        <f t="shared" si="65"/>
        <v/>
      </c>
      <c r="I769" s="131"/>
      <c r="J769" s="121" t="str">
        <f t="shared" si="66"/>
        <v/>
      </c>
      <c r="K769" s="333"/>
    </row>
    <row r="770" spans="1:12" x14ac:dyDescent="0.3">
      <c r="A770" s="129"/>
      <c r="B770" s="129"/>
      <c r="C770" s="129"/>
      <c r="D770" s="129"/>
      <c r="E770" s="135"/>
      <c r="F770" s="131"/>
      <c r="G770" s="132"/>
      <c r="H770" s="121" t="str">
        <f t="shared" si="65"/>
        <v/>
      </c>
      <c r="I770" s="131"/>
      <c r="J770" s="121" t="str">
        <f t="shared" si="66"/>
        <v/>
      </c>
      <c r="K770" s="333"/>
    </row>
    <row r="771" spans="1:12" x14ac:dyDescent="0.3">
      <c r="A771" s="129"/>
      <c r="B771" s="129"/>
      <c r="C771" s="129"/>
      <c r="D771" s="129"/>
      <c r="E771" s="136"/>
      <c r="F771" s="131"/>
      <c r="G771" s="132"/>
      <c r="H771" s="121" t="str">
        <f t="shared" si="65"/>
        <v/>
      </c>
      <c r="I771" s="131"/>
      <c r="J771" s="121" t="str">
        <f t="shared" si="66"/>
        <v/>
      </c>
      <c r="K771" s="333"/>
    </row>
    <row r="772" spans="1:12" x14ac:dyDescent="0.3">
      <c r="A772" s="129"/>
      <c r="B772" s="129"/>
      <c r="C772" s="129"/>
      <c r="D772" s="129"/>
      <c r="E772" s="137"/>
      <c r="F772" s="131"/>
      <c r="G772" s="132"/>
      <c r="H772" s="121" t="str">
        <f t="shared" si="65"/>
        <v/>
      </c>
      <c r="I772" s="131"/>
      <c r="J772" s="121" t="str">
        <f t="shared" si="66"/>
        <v/>
      </c>
      <c r="K772" s="333"/>
    </row>
    <row r="773" spans="1:12" x14ac:dyDescent="0.3">
      <c r="A773" s="129"/>
      <c r="B773" s="129"/>
      <c r="C773" s="129"/>
      <c r="D773" s="129"/>
      <c r="E773" s="137"/>
      <c r="F773" s="131"/>
      <c r="G773" s="132"/>
      <c r="H773" s="121" t="str">
        <f t="shared" si="65"/>
        <v/>
      </c>
      <c r="I773" s="131"/>
      <c r="J773" s="121" t="str">
        <f t="shared" si="66"/>
        <v/>
      </c>
      <c r="K773" s="333"/>
    </row>
    <row r="774" spans="1:12" x14ac:dyDescent="0.3">
      <c r="A774" s="129"/>
      <c r="B774" s="129"/>
      <c r="C774" s="129"/>
      <c r="D774" s="129"/>
      <c r="E774" s="138"/>
      <c r="F774" s="131"/>
      <c r="G774" s="132"/>
      <c r="H774" s="121" t="str">
        <f t="shared" si="65"/>
        <v/>
      </c>
      <c r="I774" s="131"/>
      <c r="J774" s="121" t="str">
        <f t="shared" si="66"/>
        <v/>
      </c>
      <c r="K774" s="333"/>
    </row>
    <row r="775" spans="1:12" ht="14.4" thickBot="1" x14ac:dyDescent="0.35">
      <c r="A775" s="129"/>
      <c r="B775" s="129"/>
      <c r="C775" s="129"/>
      <c r="D775" s="129"/>
      <c r="E775" s="148"/>
      <c r="F775" s="149"/>
      <c r="G775" s="150"/>
      <c r="H775" s="151" t="str">
        <f>IFERROR(#REF!/F775,"")</f>
        <v/>
      </c>
      <c r="I775" s="149"/>
      <c r="J775" s="151" t="str">
        <f t="shared" si="66"/>
        <v/>
      </c>
      <c r="K775" s="333"/>
    </row>
    <row r="776" spans="1:12" ht="15" thickBot="1" x14ac:dyDescent="0.35">
      <c r="E776" s="144" t="s">
        <v>23</v>
      </c>
      <c r="F776" s="145"/>
      <c r="G776" s="145"/>
      <c r="H776" s="145"/>
      <c r="I776" s="145"/>
      <c r="J776" s="141">
        <f>SUM(J750:J775)</f>
        <v>0</v>
      </c>
      <c r="K776" s="371"/>
      <c r="L776" s="10"/>
    </row>
    <row r="777" spans="1:12" ht="15" thickBot="1" x14ac:dyDescent="0.35">
      <c r="E777" s="4"/>
      <c r="F777" s="3"/>
      <c r="G777" s="3"/>
      <c r="H777" s="3"/>
      <c r="I777" s="3"/>
      <c r="J777" s="163"/>
      <c r="K777" s="335"/>
      <c r="L777" s="10"/>
    </row>
    <row r="778" spans="1:12" ht="15" thickBot="1" x14ac:dyDescent="0.35">
      <c r="E778" s="144" t="s">
        <v>51</v>
      </c>
      <c r="F778" s="146"/>
      <c r="G778" s="146"/>
      <c r="H778" s="140">
        <f>Salaries!T62</f>
        <v>0</v>
      </c>
      <c r="I778" s="139">
        <v>0</v>
      </c>
      <c r="J778" s="142">
        <f>I778*H778</f>
        <v>0</v>
      </c>
      <c r="K778" s="335"/>
      <c r="L778" s="10"/>
    </row>
    <row r="779" spans="1:12" ht="15" thickBot="1" x14ac:dyDescent="0.35">
      <c r="E779" s="9"/>
      <c r="F779" s="3"/>
      <c r="G779" s="3"/>
      <c r="H779" s="3"/>
      <c r="I779" s="3"/>
      <c r="J779" s="5"/>
      <c r="K779" s="335"/>
      <c r="L779" s="10"/>
    </row>
    <row r="780" spans="1:12" ht="15" thickBot="1" x14ac:dyDescent="0.35">
      <c r="E780" s="144" t="s">
        <v>37</v>
      </c>
      <c r="F780" s="143">
        <f>OverheadMarkup!B16</f>
        <v>0</v>
      </c>
      <c r="G780" s="147"/>
      <c r="H780" s="145"/>
      <c r="I780" s="147"/>
      <c r="J780" s="142">
        <f>(J776+J778)*F780</f>
        <v>0</v>
      </c>
      <c r="K780" s="335"/>
    </row>
    <row r="781" spans="1:12" ht="15" thickBot="1" x14ac:dyDescent="0.35">
      <c r="E781" s="6"/>
      <c r="F781" s="7"/>
      <c r="G781" s="7"/>
      <c r="H781" s="8"/>
      <c r="I781" s="38"/>
      <c r="J781" s="8"/>
      <c r="K781" s="7"/>
    </row>
    <row r="782" spans="1:12" ht="14.4" thickBot="1" x14ac:dyDescent="0.35">
      <c r="E782" s="336" t="s">
        <v>49</v>
      </c>
      <c r="F782" s="337"/>
      <c r="G782" s="338"/>
      <c r="H782" s="339">
        <f>J776+J778+J780</f>
        <v>0</v>
      </c>
      <c r="I782" s="330"/>
      <c r="J782" s="330"/>
      <c r="K782" s="330"/>
    </row>
    <row r="783" spans="1:12" x14ac:dyDescent="0.3">
      <c r="E783" s="340" t="s">
        <v>24</v>
      </c>
      <c r="F783" s="341"/>
      <c r="G783" s="342"/>
      <c r="H783" s="343">
        <v>0</v>
      </c>
      <c r="I783" s="330"/>
      <c r="J783" s="330"/>
      <c r="K783" s="330"/>
    </row>
    <row r="784" spans="1:12" x14ac:dyDescent="0.3">
      <c r="E784" s="340" t="s">
        <v>52</v>
      </c>
      <c r="F784" s="341"/>
      <c r="G784" s="342"/>
      <c r="H784" s="344">
        <f>H783*I778</f>
        <v>0</v>
      </c>
      <c r="I784" s="330"/>
      <c r="J784" s="7"/>
      <c r="K784" s="330"/>
    </row>
    <row r="785" spans="1:11" x14ac:dyDescent="0.3">
      <c r="E785" s="340" t="s">
        <v>53</v>
      </c>
      <c r="F785" s="341"/>
      <c r="G785" s="342"/>
      <c r="H785" s="345">
        <f>H783*J776</f>
        <v>0</v>
      </c>
      <c r="I785" s="330"/>
      <c r="J785" s="7"/>
      <c r="K785" s="330"/>
    </row>
    <row r="786" spans="1:11" x14ac:dyDescent="0.3">
      <c r="E786" s="347" t="s">
        <v>54</v>
      </c>
      <c r="F786" s="348"/>
      <c r="G786" s="349"/>
      <c r="H786" s="350">
        <f>H784*H778</f>
        <v>0</v>
      </c>
      <c r="I786" s="330"/>
      <c r="J786" s="7"/>
      <c r="K786" s="330"/>
    </row>
    <row r="787" spans="1:11" ht="14.4" thickBot="1" x14ac:dyDescent="0.35">
      <c r="E787" s="351" t="s">
        <v>56</v>
      </c>
      <c r="F787" s="352"/>
      <c r="G787" s="353"/>
      <c r="H787" s="354">
        <f>H783*J780</f>
        <v>0</v>
      </c>
      <c r="I787" s="330"/>
      <c r="J787" s="7"/>
      <c r="K787" s="330"/>
    </row>
    <row r="788" spans="1:11" ht="14.4" thickBot="1" x14ac:dyDescent="0.35">
      <c r="F788" s="355" t="s">
        <v>57</v>
      </c>
      <c r="G788" s="356"/>
      <c r="H788" s="357">
        <f>H787+H786+H785</f>
        <v>0</v>
      </c>
      <c r="I788" s="330"/>
      <c r="J788" s="7"/>
      <c r="K788" s="330"/>
    </row>
    <row r="790" spans="1:11" ht="14.4" thickBot="1" x14ac:dyDescent="0.35"/>
    <row r="791" spans="1:11" ht="15" thickBot="1" x14ac:dyDescent="0.35">
      <c r="A791" s="533"/>
      <c r="B791" s="534"/>
      <c r="C791" s="534"/>
      <c r="D791" s="534"/>
      <c r="E791" s="535"/>
      <c r="F791" s="330"/>
      <c r="G791" s="330"/>
      <c r="H791" s="330"/>
      <c r="I791" s="330"/>
      <c r="J791" s="330"/>
      <c r="K791" s="330"/>
    </row>
    <row r="792" spans="1:11" ht="14.4" thickBot="1" x14ac:dyDescent="0.35">
      <c r="E792" s="330"/>
      <c r="F792" s="330"/>
      <c r="G792" s="330"/>
      <c r="H792" s="330"/>
      <c r="I792" s="330"/>
      <c r="J792" s="330"/>
      <c r="K792" s="330"/>
    </row>
    <row r="793" spans="1:11" ht="14.4" thickBot="1" x14ac:dyDescent="0.35">
      <c r="A793" s="33" t="s">
        <v>45</v>
      </c>
      <c r="B793" s="33" t="s">
        <v>44</v>
      </c>
      <c r="C793" s="33" t="s">
        <v>26</v>
      </c>
      <c r="D793" s="33" t="s">
        <v>38</v>
      </c>
      <c r="E793" s="34" t="s">
        <v>21</v>
      </c>
      <c r="F793" s="35" t="s">
        <v>43</v>
      </c>
      <c r="G793" s="34" t="s">
        <v>39</v>
      </c>
      <c r="H793" s="34" t="s">
        <v>40</v>
      </c>
      <c r="I793" s="36" t="s">
        <v>41</v>
      </c>
      <c r="J793" s="36" t="s">
        <v>42</v>
      </c>
      <c r="K793" s="36" t="s">
        <v>33</v>
      </c>
    </row>
    <row r="794" spans="1:11" x14ac:dyDescent="0.3">
      <c r="A794" s="123"/>
      <c r="B794" s="123"/>
      <c r="C794" s="123"/>
      <c r="D794" s="124"/>
      <c r="E794" s="125"/>
      <c r="F794" s="126"/>
      <c r="G794" s="127"/>
      <c r="H794" s="120" t="str">
        <f>IFERROR(G794/F794,"")</f>
        <v/>
      </c>
      <c r="I794" s="126"/>
      <c r="J794" s="120" t="str">
        <f>IFERROR(I794*H794,"")</f>
        <v/>
      </c>
      <c r="K794" s="331"/>
    </row>
    <row r="795" spans="1:11" x14ac:dyDescent="0.3">
      <c r="A795" s="128"/>
      <c r="B795" s="128"/>
      <c r="C795" s="128"/>
      <c r="D795" s="129"/>
      <c r="E795" s="130"/>
      <c r="F795" s="131"/>
      <c r="G795" s="132"/>
      <c r="H795" s="121" t="str">
        <f t="shared" ref="H795:H799" si="67">IFERROR(G795/F795,"")</f>
        <v/>
      </c>
      <c r="I795" s="131"/>
      <c r="J795" s="121" t="str">
        <f t="shared" ref="J795:J799" si="68">IFERROR(I795*H795,"")</f>
        <v/>
      </c>
      <c r="K795" s="122"/>
    </row>
    <row r="796" spans="1:11" x14ac:dyDescent="0.3">
      <c r="A796" s="128"/>
      <c r="B796" s="128"/>
      <c r="C796" s="128"/>
      <c r="D796" s="129"/>
      <c r="E796" s="133"/>
      <c r="F796" s="131"/>
      <c r="G796" s="132"/>
      <c r="H796" s="121" t="str">
        <f t="shared" si="67"/>
        <v/>
      </c>
      <c r="I796" s="131"/>
      <c r="J796" s="121" t="str">
        <f t="shared" si="68"/>
        <v/>
      </c>
      <c r="K796" s="333"/>
    </row>
    <row r="797" spans="1:11" x14ac:dyDescent="0.3">
      <c r="A797" s="128"/>
      <c r="B797" s="128"/>
      <c r="C797" s="128"/>
      <c r="D797" s="129"/>
      <c r="E797" s="130"/>
      <c r="F797" s="131"/>
      <c r="G797" s="132"/>
      <c r="H797" s="121" t="str">
        <f t="shared" si="67"/>
        <v/>
      </c>
      <c r="I797" s="131"/>
      <c r="J797" s="121" t="str">
        <f t="shared" si="68"/>
        <v/>
      </c>
      <c r="K797" s="333"/>
    </row>
    <row r="798" spans="1:11" x14ac:dyDescent="0.3">
      <c r="A798" s="128"/>
      <c r="B798" s="128"/>
      <c r="C798" s="128"/>
      <c r="D798" s="129"/>
      <c r="E798" s="130"/>
      <c r="F798" s="131"/>
      <c r="G798" s="132"/>
      <c r="H798" s="121" t="str">
        <f t="shared" si="67"/>
        <v/>
      </c>
      <c r="I798" s="131"/>
      <c r="J798" s="121" t="str">
        <f t="shared" si="68"/>
        <v/>
      </c>
      <c r="K798" s="333"/>
    </row>
    <row r="799" spans="1:11" x14ac:dyDescent="0.3">
      <c r="A799" s="128"/>
      <c r="B799" s="128"/>
      <c r="C799" s="128"/>
      <c r="D799" s="129"/>
      <c r="E799" s="130"/>
      <c r="F799" s="131"/>
      <c r="G799" s="132"/>
      <c r="H799" s="121" t="str">
        <f t="shared" si="67"/>
        <v/>
      </c>
      <c r="I799" s="131"/>
      <c r="J799" s="121" t="str">
        <f t="shared" si="68"/>
        <v/>
      </c>
      <c r="K799" s="333"/>
    </row>
    <row r="800" spans="1:11" x14ac:dyDescent="0.3">
      <c r="A800" s="128"/>
      <c r="B800" s="128"/>
      <c r="C800" s="128"/>
      <c r="D800" s="129"/>
      <c r="E800" s="130"/>
      <c r="F800" s="131"/>
      <c r="G800" s="132"/>
      <c r="H800" s="121"/>
      <c r="I800" s="131"/>
      <c r="J800" s="121"/>
      <c r="K800" s="333"/>
    </row>
    <row r="801" spans="1:11" x14ac:dyDescent="0.3">
      <c r="A801" s="128"/>
      <c r="B801" s="128"/>
      <c r="C801" s="128"/>
      <c r="D801" s="129"/>
      <c r="E801" s="130"/>
      <c r="F801" s="131"/>
      <c r="G801" s="132"/>
      <c r="H801" s="121"/>
      <c r="I801" s="131"/>
      <c r="J801" s="121"/>
      <c r="K801" s="333"/>
    </row>
    <row r="802" spans="1:11" x14ac:dyDescent="0.3">
      <c r="A802" s="128"/>
      <c r="B802" s="128"/>
      <c r="C802" s="128"/>
      <c r="D802" s="129"/>
      <c r="E802" s="130"/>
      <c r="F802" s="131"/>
      <c r="G802" s="132"/>
      <c r="H802" s="121"/>
      <c r="I802" s="131"/>
      <c r="J802" s="121"/>
      <c r="K802" s="333"/>
    </row>
    <row r="803" spans="1:11" x14ac:dyDescent="0.3">
      <c r="A803" s="128"/>
      <c r="B803" s="128"/>
      <c r="C803" s="128"/>
      <c r="D803" s="129"/>
      <c r="E803" s="130"/>
      <c r="F803" s="131"/>
      <c r="G803" s="132"/>
      <c r="H803" s="121"/>
      <c r="I803" s="131"/>
      <c r="J803" s="121"/>
      <c r="K803" s="333"/>
    </row>
    <row r="804" spans="1:11" x14ac:dyDescent="0.3">
      <c r="A804" s="128"/>
      <c r="B804" s="128"/>
      <c r="C804" s="128"/>
      <c r="D804" s="129"/>
      <c r="E804" s="130"/>
      <c r="F804" s="131"/>
      <c r="G804" s="132"/>
      <c r="H804" s="121"/>
      <c r="I804" s="131"/>
      <c r="J804" s="121"/>
      <c r="K804" s="333"/>
    </row>
    <row r="805" spans="1:11" x14ac:dyDescent="0.3">
      <c r="A805" s="128"/>
      <c r="B805" s="128"/>
      <c r="C805" s="128"/>
      <c r="D805" s="129"/>
      <c r="E805" s="130"/>
      <c r="F805" s="131"/>
      <c r="G805" s="132"/>
      <c r="H805" s="121" t="str">
        <f t="shared" ref="H805:H818" si="69">IFERROR(G805/F805,"")</f>
        <v/>
      </c>
      <c r="I805" s="131"/>
      <c r="J805" s="121" t="str">
        <f t="shared" ref="J805:J819" si="70">IFERROR(I805*H805,"")</f>
        <v/>
      </c>
      <c r="K805" s="333"/>
    </row>
    <row r="806" spans="1:11" x14ac:dyDescent="0.3">
      <c r="A806" s="129"/>
      <c r="B806" s="129"/>
      <c r="C806" s="129"/>
      <c r="D806" s="129"/>
      <c r="E806" s="130"/>
      <c r="F806" s="131"/>
      <c r="G806" s="132"/>
      <c r="H806" s="121" t="str">
        <f t="shared" si="69"/>
        <v/>
      </c>
      <c r="I806" s="131"/>
      <c r="J806" s="121" t="str">
        <f t="shared" si="70"/>
        <v/>
      </c>
      <c r="K806" s="333"/>
    </row>
    <row r="807" spans="1:11" x14ac:dyDescent="0.3">
      <c r="A807" s="129"/>
      <c r="B807" s="129"/>
      <c r="C807" s="129"/>
      <c r="D807" s="129"/>
      <c r="E807" s="130"/>
      <c r="F807" s="131"/>
      <c r="G807" s="132"/>
      <c r="H807" s="121" t="str">
        <f t="shared" si="69"/>
        <v/>
      </c>
      <c r="I807" s="131"/>
      <c r="J807" s="121" t="str">
        <f t="shared" si="70"/>
        <v/>
      </c>
      <c r="K807" s="333"/>
    </row>
    <row r="808" spans="1:11" x14ac:dyDescent="0.3">
      <c r="A808" s="129"/>
      <c r="B808" s="129"/>
      <c r="C808" s="129"/>
      <c r="D808" s="129"/>
      <c r="E808" s="130"/>
      <c r="F808" s="131"/>
      <c r="G808" s="132"/>
      <c r="H808" s="121" t="str">
        <f t="shared" si="69"/>
        <v/>
      </c>
      <c r="I808" s="131"/>
      <c r="J808" s="121" t="str">
        <f t="shared" si="70"/>
        <v/>
      </c>
      <c r="K808" s="333"/>
    </row>
    <row r="809" spans="1:11" x14ac:dyDescent="0.3">
      <c r="A809" s="129"/>
      <c r="B809" s="129"/>
      <c r="C809" s="129"/>
      <c r="D809" s="129"/>
      <c r="E809" s="130"/>
      <c r="F809" s="131"/>
      <c r="G809" s="132"/>
      <c r="H809" s="121" t="str">
        <f t="shared" si="69"/>
        <v/>
      </c>
      <c r="I809" s="131"/>
      <c r="J809" s="121" t="str">
        <f t="shared" si="70"/>
        <v/>
      </c>
      <c r="K809" s="333"/>
    </row>
    <row r="810" spans="1:11" x14ac:dyDescent="0.3">
      <c r="A810" s="129"/>
      <c r="B810" s="129"/>
      <c r="C810" s="129"/>
      <c r="D810" s="129"/>
      <c r="E810" s="130"/>
      <c r="F810" s="131"/>
      <c r="G810" s="132"/>
      <c r="H810" s="121" t="str">
        <f t="shared" si="69"/>
        <v/>
      </c>
      <c r="I810" s="131"/>
      <c r="J810" s="121" t="str">
        <f t="shared" si="70"/>
        <v/>
      </c>
      <c r="K810" s="333"/>
    </row>
    <row r="811" spans="1:11" x14ac:dyDescent="0.3">
      <c r="A811" s="129"/>
      <c r="B811" s="129"/>
      <c r="C811" s="129"/>
      <c r="D811" s="129"/>
      <c r="E811" s="130"/>
      <c r="F811" s="131"/>
      <c r="G811" s="132"/>
      <c r="H811" s="121" t="str">
        <f t="shared" si="69"/>
        <v/>
      </c>
      <c r="I811" s="131"/>
      <c r="J811" s="121" t="str">
        <f t="shared" si="70"/>
        <v/>
      </c>
      <c r="K811" s="333"/>
    </row>
    <row r="812" spans="1:11" x14ac:dyDescent="0.3">
      <c r="A812" s="129"/>
      <c r="B812" s="129"/>
      <c r="C812" s="129"/>
      <c r="D812" s="129"/>
      <c r="E812" s="130"/>
      <c r="F812" s="131"/>
      <c r="G812" s="132"/>
      <c r="H812" s="121" t="str">
        <f t="shared" si="69"/>
        <v/>
      </c>
      <c r="I812" s="131"/>
      <c r="J812" s="121" t="str">
        <f t="shared" si="70"/>
        <v/>
      </c>
      <c r="K812" s="333"/>
    </row>
    <row r="813" spans="1:11" x14ac:dyDescent="0.3">
      <c r="A813" s="129"/>
      <c r="B813" s="129"/>
      <c r="C813" s="129"/>
      <c r="D813" s="129"/>
      <c r="E813" s="134"/>
      <c r="F813" s="131"/>
      <c r="G813" s="132"/>
      <c r="H813" s="121" t="str">
        <f t="shared" si="69"/>
        <v/>
      </c>
      <c r="I813" s="131"/>
      <c r="J813" s="121" t="str">
        <f t="shared" si="70"/>
        <v/>
      </c>
      <c r="K813" s="333"/>
    </row>
    <row r="814" spans="1:11" x14ac:dyDescent="0.3">
      <c r="A814" s="129"/>
      <c r="B814" s="129"/>
      <c r="C814" s="129"/>
      <c r="D814" s="129"/>
      <c r="E814" s="135"/>
      <c r="F814" s="131"/>
      <c r="G814" s="132"/>
      <c r="H814" s="121" t="str">
        <f t="shared" si="69"/>
        <v/>
      </c>
      <c r="I814" s="131"/>
      <c r="J814" s="121" t="str">
        <f t="shared" si="70"/>
        <v/>
      </c>
      <c r="K814" s="333"/>
    </row>
    <row r="815" spans="1:11" x14ac:dyDescent="0.3">
      <c r="A815" s="129"/>
      <c r="B815" s="129"/>
      <c r="C815" s="129"/>
      <c r="D815" s="129"/>
      <c r="E815" s="136"/>
      <c r="F815" s="131"/>
      <c r="G815" s="132"/>
      <c r="H815" s="121" t="str">
        <f t="shared" si="69"/>
        <v/>
      </c>
      <c r="I815" s="131"/>
      <c r="J815" s="121" t="str">
        <f t="shared" si="70"/>
        <v/>
      </c>
      <c r="K815" s="333"/>
    </row>
    <row r="816" spans="1:11" x14ac:dyDescent="0.3">
      <c r="A816" s="129"/>
      <c r="B816" s="129"/>
      <c r="C816" s="129"/>
      <c r="D816" s="129"/>
      <c r="E816" s="137"/>
      <c r="F816" s="131"/>
      <c r="G816" s="132"/>
      <c r="H816" s="121" t="str">
        <f t="shared" si="69"/>
        <v/>
      </c>
      <c r="I816" s="131"/>
      <c r="J816" s="121" t="str">
        <f t="shared" si="70"/>
        <v/>
      </c>
      <c r="K816" s="333"/>
    </row>
    <row r="817" spans="1:12" x14ac:dyDescent="0.3">
      <c r="A817" s="129"/>
      <c r="B817" s="129"/>
      <c r="C817" s="129"/>
      <c r="D817" s="129"/>
      <c r="E817" s="137"/>
      <c r="F817" s="131"/>
      <c r="G817" s="132"/>
      <c r="H817" s="121" t="str">
        <f t="shared" si="69"/>
        <v/>
      </c>
      <c r="I817" s="131"/>
      <c r="J817" s="121" t="str">
        <f t="shared" si="70"/>
        <v/>
      </c>
      <c r="K817" s="333"/>
    </row>
    <row r="818" spans="1:12" x14ac:dyDescent="0.3">
      <c r="A818" s="129"/>
      <c r="B818" s="129"/>
      <c r="C818" s="129"/>
      <c r="D818" s="129"/>
      <c r="E818" s="138"/>
      <c r="F818" s="131"/>
      <c r="G818" s="132"/>
      <c r="H818" s="121" t="str">
        <f t="shared" si="69"/>
        <v/>
      </c>
      <c r="I818" s="131"/>
      <c r="J818" s="121" t="str">
        <f t="shared" si="70"/>
        <v/>
      </c>
      <c r="K818" s="333"/>
    </row>
    <row r="819" spans="1:12" ht="14.4" thickBot="1" x14ac:dyDescent="0.35">
      <c r="A819" s="129"/>
      <c r="B819" s="129"/>
      <c r="C819" s="129"/>
      <c r="D819" s="129"/>
      <c r="E819" s="148"/>
      <c r="F819" s="149"/>
      <c r="G819" s="150"/>
      <c r="H819" s="151" t="str">
        <f>IFERROR(#REF!/F819,"")</f>
        <v/>
      </c>
      <c r="I819" s="149"/>
      <c r="J819" s="151" t="str">
        <f t="shared" si="70"/>
        <v/>
      </c>
      <c r="K819" s="333"/>
    </row>
    <row r="820" spans="1:12" ht="15" thickBot="1" x14ac:dyDescent="0.35">
      <c r="E820" s="144" t="s">
        <v>23</v>
      </c>
      <c r="F820" s="145"/>
      <c r="G820" s="145"/>
      <c r="H820" s="145"/>
      <c r="I820" s="145"/>
      <c r="J820" s="141">
        <f>SUM(J794:J819)</f>
        <v>0</v>
      </c>
      <c r="K820" s="371"/>
      <c r="L820" s="10"/>
    </row>
    <row r="821" spans="1:12" ht="15" thickBot="1" x14ac:dyDescent="0.35">
      <c r="E821" s="4"/>
      <c r="F821" s="3"/>
      <c r="G821" s="3"/>
      <c r="H821" s="3"/>
      <c r="I821" s="3"/>
      <c r="J821" s="5"/>
      <c r="K821" s="335"/>
      <c r="L821" s="10"/>
    </row>
    <row r="822" spans="1:12" ht="15" thickBot="1" x14ac:dyDescent="0.35">
      <c r="E822" s="144" t="s">
        <v>51</v>
      </c>
      <c r="F822" s="146"/>
      <c r="G822" s="146"/>
      <c r="H822" s="140">
        <f>Salaries!T62</f>
        <v>0</v>
      </c>
      <c r="I822" s="139">
        <v>0</v>
      </c>
      <c r="J822" s="142">
        <f>I822*H822</f>
        <v>0</v>
      </c>
      <c r="K822" s="335"/>
      <c r="L822" s="10"/>
    </row>
    <row r="823" spans="1:12" ht="15" thickBot="1" x14ac:dyDescent="0.35">
      <c r="E823" s="9"/>
      <c r="F823" s="3"/>
      <c r="G823" s="3"/>
      <c r="H823" s="3"/>
      <c r="I823" s="3"/>
      <c r="J823" s="5"/>
      <c r="K823" s="335"/>
      <c r="L823" s="10"/>
    </row>
    <row r="824" spans="1:12" ht="15" thickBot="1" x14ac:dyDescent="0.35">
      <c r="E824" s="144" t="s">
        <v>37</v>
      </c>
      <c r="F824" s="143">
        <f>OverheadMarkup!B16</f>
        <v>0</v>
      </c>
      <c r="G824" s="147"/>
      <c r="H824" s="145"/>
      <c r="I824" s="147"/>
      <c r="J824" s="142">
        <f>(J820+J822)*F824</f>
        <v>0</v>
      </c>
      <c r="K824" s="335"/>
      <c r="L824" s="10"/>
    </row>
    <row r="825" spans="1:12" ht="15" thickBot="1" x14ac:dyDescent="0.35">
      <c r="E825" s="6"/>
      <c r="F825" s="7"/>
      <c r="G825" s="7"/>
      <c r="H825" s="8"/>
      <c r="I825" s="38"/>
      <c r="J825" s="8"/>
      <c r="K825" s="7"/>
    </row>
    <row r="826" spans="1:12" ht="14.4" thickBot="1" x14ac:dyDescent="0.35">
      <c r="E826" s="336" t="s">
        <v>49</v>
      </c>
      <c r="F826" s="337"/>
      <c r="G826" s="338"/>
      <c r="H826" s="339">
        <f>J820+J822+J824</f>
        <v>0</v>
      </c>
      <c r="I826" s="330"/>
      <c r="J826" s="330"/>
      <c r="K826" s="330"/>
    </row>
    <row r="827" spans="1:12" x14ac:dyDescent="0.3">
      <c r="E827" s="340" t="s">
        <v>24</v>
      </c>
      <c r="F827" s="341"/>
      <c r="G827" s="342"/>
      <c r="H827" s="343">
        <v>0</v>
      </c>
      <c r="I827" s="330"/>
      <c r="J827" s="330"/>
      <c r="K827" s="330"/>
    </row>
    <row r="828" spans="1:12" x14ac:dyDescent="0.3">
      <c r="E828" s="340" t="s">
        <v>52</v>
      </c>
      <c r="F828" s="341"/>
      <c r="G828" s="342"/>
      <c r="H828" s="344">
        <f>H827*I822</f>
        <v>0</v>
      </c>
      <c r="I828" s="330"/>
      <c r="J828" s="7"/>
      <c r="K828" s="330"/>
    </row>
    <row r="829" spans="1:12" x14ac:dyDescent="0.3">
      <c r="E829" s="340" t="s">
        <v>53</v>
      </c>
      <c r="F829" s="341"/>
      <c r="G829" s="342"/>
      <c r="H829" s="345">
        <f>H827*J820</f>
        <v>0</v>
      </c>
      <c r="I829" s="330"/>
      <c r="J829" s="7"/>
      <c r="K829" s="330"/>
    </row>
    <row r="830" spans="1:12" x14ac:dyDescent="0.3">
      <c r="E830" s="347" t="s">
        <v>54</v>
      </c>
      <c r="F830" s="348"/>
      <c r="G830" s="349"/>
      <c r="H830" s="350">
        <f>H828*H822</f>
        <v>0</v>
      </c>
      <c r="I830" s="330"/>
      <c r="J830" s="7"/>
      <c r="K830" s="330"/>
    </row>
    <row r="831" spans="1:12" ht="14.4" thickBot="1" x14ac:dyDescent="0.35">
      <c r="E831" s="351" t="s">
        <v>56</v>
      </c>
      <c r="F831" s="352"/>
      <c r="G831" s="353"/>
      <c r="H831" s="354">
        <f>H827*J824</f>
        <v>0</v>
      </c>
      <c r="I831" s="330"/>
      <c r="J831" s="7"/>
      <c r="K831" s="330"/>
    </row>
    <row r="832" spans="1:12" ht="14.4" thickBot="1" x14ac:dyDescent="0.35">
      <c r="F832" s="355" t="s">
        <v>57</v>
      </c>
      <c r="G832" s="356"/>
      <c r="H832" s="357">
        <f>H831+H830+H829</f>
        <v>0</v>
      </c>
      <c r="I832" s="330"/>
      <c r="J832" s="7"/>
      <c r="K832" s="330"/>
    </row>
    <row r="835" spans="1:11" ht="14.4" thickBot="1" x14ac:dyDescent="0.35"/>
    <row r="836" spans="1:11" ht="15" thickBot="1" x14ac:dyDescent="0.35">
      <c r="A836" s="533"/>
      <c r="B836" s="534"/>
      <c r="C836" s="534"/>
      <c r="D836" s="534"/>
      <c r="E836" s="535"/>
      <c r="F836" s="330"/>
      <c r="G836" s="330"/>
      <c r="H836" s="330"/>
      <c r="I836" s="330"/>
      <c r="J836" s="330"/>
      <c r="K836" s="330"/>
    </row>
    <row r="837" spans="1:11" ht="14.4" thickBot="1" x14ac:dyDescent="0.35">
      <c r="E837" s="330"/>
      <c r="F837" s="330"/>
      <c r="G837" s="330"/>
      <c r="H837" s="330"/>
      <c r="I837" s="330"/>
      <c r="J837" s="330"/>
      <c r="K837" s="330"/>
    </row>
    <row r="838" spans="1:11" ht="14.4" thickBot="1" x14ac:dyDescent="0.35">
      <c r="A838" s="33" t="s">
        <v>45</v>
      </c>
      <c r="B838" s="33" t="s">
        <v>44</v>
      </c>
      <c r="C838" s="33" t="s">
        <v>26</v>
      </c>
      <c r="D838" s="33" t="s">
        <v>38</v>
      </c>
      <c r="E838" s="34" t="s">
        <v>21</v>
      </c>
      <c r="F838" s="35" t="s">
        <v>43</v>
      </c>
      <c r="G838" s="34" t="s">
        <v>39</v>
      </c>
      <c r="H838" s="34" t="s">
        <v>40</v>
      </c>
      <c r="I838" s="36" t="s">
        <v>41</v>
      </c>
      <c r="J838" s="36" t="s">
        <v>42</v>
      </c>
      <c r="K838" s="36" t="s">
        <v>33</v>
      </c>
    </row>
    <row r="839" spans="1:11" x14ac:dyDescent="0.3">
      <c r="A839" s="123"/>
      <c r="B839" s="123"/>
      <c r="C839" s="123"/>
      <c r="D839" s="124"/>
      <c r="E839" s="125"/>
      <c r="F839" s="126"/>
      <c r="G839" s="127"/>
      <c r="H839" s="120" t="str">
        <f>IFERROR(G839/F839,"")</f>
        <v/>
      </c>
      <c r="I839" s="126"/>
      <c r="J839" s="120" t="str">
        <f>IFERROR(I839*H839,"")</f>
        <v/>
      </c>
      <c r="K839" s="331"/>
    </row>
    <row r="840" spans="1:11" x14ac:dyDescent="0.3">
      <c r="A840" s="128"/>
      <c r="B840" s="128"/>
      <c r="C840" s="128"/>
      <c r="D840" s="129"/>
      <c r="E840" s="130"/>
      <c r="F840" s="131"/>
      <c r="G840" s="132"/>
      <c r="H840" s="121" t="str">
        <f t="shared" ref="H840:H844" si="71">IFERROR(G840/F840,"")</f>
        <v/>
      </c>
      <c r="I840" s="131"/>
      <c r="J840" s="121" t="str">
        <f t="shared" ref="J840:J844" si="72">IFERROR(I840*H840,"")</f>
        <v/>
      </c>
      <c r="K840" s="122"/>
    </row>
    <row r="841" spans="1:11" x14ac:dyDescent="0.3">
      <c r="A841" s="128"/>
      <c r="B841" s="128"/>
      <c r="C841" s="128"/>
      <c r="D841" s="129"/>
      <c r="E841" s="133"/>
      <c r="F841" s="131"/>
      <c r="G841" s="132"/>
      <c r="H841" s="121" t="str">
        <f t="shared" si="71"/>
        <v/>
      </c>
      <c r="I841" s="131"/>
      <c r="J841" s="121" t="str">
        <f t="shared" si="72"/>
        <v/>
      </c>
      <c r="K841" s="333"/>
    </row>
    <row r="842" spans="1:11" x14ac:dyDescent="0.3">
      <c r="A842" s="128"/>
      <c r="B842" s="128"/>
      <c r="C842" s="128"/>
      <c r="D842" s="129"/>
      <c r="E842" s="130"/>
      <c r="F842" s="131"/>
      <c r="G842" s="132"/>
      <c r="H842" s="121" t="str">
        <f t="shared" si="71"/>
        <v/>
      </c>
      <c r="I842" s="131"/>
      <c r="J842" s="121" t="str">
        <f t="shared" si="72"/>
        <v/>
      </c>
      <c r="K842" s="333"/>
    </row>
    <row r="843" spans="1:11" x14ac:dyDescent="0.3">
      <c r="A843" s="128"/>
      <c r="B843" s="128"/>
      <c r="C843" s="128"/>
      <c r="D843" s="129"/>
      <c r="E843" s="130"/>
      <c r="F843" s="131"/>
      <c r="G843" s="132"/>
      <c r="H843" s="121" t="str">
        <f t="shared" si="71"/>
        <v/>
      </c>
      <c r="I843" s="131"/>
      <c r="J843" s="121" t="str">
        <f t="shared" si="72"/>
        <v/>
      </c>
      <c r="K843" s="333"/>
    </row>
    <row r="844" spans="1:11" x14ac:dyDescent="0.3">
      <c r="A844" s="128"/>
      <c r="B844" s="128"/>
      <c r="C844" s="128"/>
      <c r="D844" s="129"/>
      <c r="E844" s="130"/>
      <c r="F844" s="131"/>
      <c r="G844" s="132"/>
      <c r="H844" s="121" t="str">
        <f t="shared" si="71"/>
        <v/>
      </c>
      <c r="I844" s="131"/>
      <c r="J844" s="121" t="str">
        <f t="shared" si="72"/>
        <v/>
      </c>
      <c r="K844" s="333"/>
    </row>
    <row r="845" spans="1:11" x14ac:dyDescent="0.3">
      <c r="A845" s="128"/>
      <c r="B845" s="128"/>
      <c r="C845" s="128"/>
      <c r="D845" s="129"/>
      <c r="E845" s="130"/>
      <c r="F845" s="131"/>
      <c r="G845" s="132"/>
      <c r="H845" s="121"/>
      <c r="I845" s="131"/>
      <c r="J845" s="121"/>
      <c r="K845" s="333"/>
    </row>
    <row r="846" spans="1:11" x14ac:dyDescent="0.3">
      <c r="A846" s="128"/>
      <c r="B846" s="128"/>
      <c r="C846" s="128"/>
      <c r="D846" s="129"/>
      <c r="E846" s="130"/>
      <c r="F846" s="131"/>
      <c r="G846" s="132"/>
      <c r="H846" s="121"/>
      <c r="I846" s="131"/>
      <c r="J846" s="121"/>
      <c r="K846" s="333"/>
    </row>
    <row r="847" spans="1:11" x14ac:dyDescent="0.3">
      <c r="A847" s="128"/>
      <c r="B847" s="128"/>
      <c r="C847" s="128"/>
      <c r="D847" s="129"/>
      <c r="E847" s="130"/>
      <c r="F847" s="131"/>
      <c r="G847" s="132"/>
      <c r="H847" s="121"/>
      <c r="I847" s="131"/>
      <c r="J847" s="121"/>
      <c r="K847" s="333"/>
    </row>
    <row r="848" spans="1:11" x14ac:dyDescent="0.3">
      <c r="A848" s="128"/>
      <c r="B848" s="128"/>
      <c r="C848" s="128"/>
      <c r="D848" s="129"/>
      <c r="E848" s="130"/>
      <c r="F848" s="131"/>
      <c r="G848" s="132"/>
      <c r="H848" s="121"/>
      <c r="I848" s="131"/>
      <c r="J848" s="121"/>
      <c r="K848" s="333"/>
    </row>
    <row r="849" spans="1:11" x14ac:dyDescent="0.3">
      <c r="A849" s="128"/>
      <c r="B849" s="128"/>
      <c r="C849" s="128"/>
      <c r="D849" s="129"/>
      <c r="E849" s="130"/>
      <c r="F849" s="131"/>
      <c r="G849" s="132"/>
      <c r="H849" s="121"/>
      <c r="I849" s="131"/>
      <c r="J849" s="121"/>
      <c r="K849" s="333"/>
    </row>
    <row r="850" spans="1:11" x14ac:dyDescent="0.3">
      <c r="A850" s="128"/>
      <c r="B850" s="128"/>
      <c r="C850" s="128"/>
      <c r="D850" s="129"/>
      <c r="E850" s="130"/>
      <c r="F850" s="131"/>
      <c r="G850" s="132"/>
      <c r="H850" s="121" t="str">
        <f t="shared" ref="H850:H863" si="73">IFERROR(G850/F850,"")</f>
        <v/>
      </c>
      <c r="I850" s="131"/>
      <c r="J850" s="121" t="str">
        <f t="shared" ref="J850:J864" si="74">IFERROR(I850*H850,"")</f>
        <v/>
      </c>
      <c r="K850" s="333"/>
    </row>
    <row r="851" spans="1:11" x14ac:dyDescent="0.3">
      <c r="A851" s="129"/>
      <c r="B851" s="129"/>
      <c r="C851" s="129"/>
      <c r="D851" s="129"/>
      <c r="E851" s="130"/>
      <c r="F851" s="131"/>
      <c r="G851" s="132"/>
      <c r="H851" s="121" t="str">
        <f t="shared" si="73"/>
        <v/>
      </c>
      <c r="I851" s="131"/>
      <c r="J851" s="121" t="str">
        <f t="shared" si="74"/>
        <v/>
      </c>
      <c r="K851" s="333"/>
    </row>
    <row r="852" spans="1:11" x14ac:dyDescent="0.3">
      <c r="A852" s="129"/>
      <c r="B852" s="129"/>
      <c r="C852" s="129"/>
      <c r="D852" s="129"/>
      <c r="E852" s="130"/>
      <c r="F852" s="131"/>
      <c r="G852" s="132"/>
      <c r="H852" s="121" t="str">
        <f t="shared" si="73"/>
        <v/>
      </c>
      <c r="I852" s="131"/>
      <c r="J852" s="121" t="str">
        <f t="shared" si="74"/>
        <v/>
      </c>
      <c r="K852" s="333"/>
    </row>
    <row r="853" spans="1:11" x14ac:dyDescent="0.3">
      <c r="A853" s="129"/>
      <c r="B853" s="129"/>
      <c r="C853" s="129"/>
      <c r="D853" s="129"/>
      <c r="E853" s="130"/>
      <c r="F853" s="131"/>
      <c r="G853" s="132"/>
      <c r="H853" s="121" t="str">
        <f t="shared" si="73"/>
        <v/>
      </c>
      <c r="I853" s="131"/>
      <c r="J853" s="121" t="str">
        <f t="shared" si="74"/>
        <v/>
      </c>
      <c r="K853" s="333"/>
    </row>
    <row r="854" spans="1:11" x14ac:dyDescent="0.3">
      <c r="A854" s="129"/>
      <c r="B854" s="129"/>
      <c r="C854" s="129"/>
      <c r="D854" s="129"/>
      <c r="E854" s="130"/>
      <c r="F854" s="131"/>
      <c r="G854" s="132"/>
      <c r="H854" s="121" t="str">
        <f t="shared" si="73"/>
        <v/>
      </c>
      <c r="I854" s="131"/>
      <c r="J854" s="121" t="str">
        <f t="shared" si="74"/>
        <v/>
      </c>
      <c r="K854" s="333"/>
    </row>
    <row r="855" spans="1:11" x14ac:dyDescent="0.3">
      <c r="A855" s="129"/>
      <c r="B855" s="129"/>
      <c r="C855" s="129"/>
      <c r="D855" s="129"/>
      <c r="E855" s="130"/>
      <c r="F855" s="131"/>
      <c r="G855" s="132"/>
      <c r="H855" s="121" t="str">
        <f t="shared" si="73"/>
        <v/>
      </c>
      <c r="I855" s="131"/>
      <c r="J855" s="121" t="str">
        <f t="shared" si="74"/>
        <v/>
      </c>
      <c r="K855" s="333"/>
    </row>
    <row r="856" spans="1:11" x14ac:dyDescent="0.3">
      <c r="A856" s="129"/>
      <c r="B856" s="129"/>
      <c r="C856" s="129"/>
      <c r="D856" s="129"/>
      <c r="E856" s="130"/>
      <c r="F856" s="131"/>
      <c r="G856" s="132"/>
      <c r="H856" s="121" t="str">
        <f t="shared" si="73"/>
        <v/>
      </c>
      <c r="I856" s="131"/>
      <c r="J856" s="121" t="str">
        <f t="shared" si="74"/>
        <v/>
      </c>
      <c r="K856" s="333"/>
    </row>
    <row r="857" spans="1:11" x14ac:dyDescent="0.3">
      <c r="A857" s="129"/>
      <c r="B857" s="129"/>
      <c r="C857" s="129"/>
      <c r="D857" s="129"/>
      <c r="E857" s="130"/>
      <c r="F857" s="131"/>
      <c r="G857" s="132"/>
      <c r="H857" s="121" t="str">
        <f t="shared" si="73"/>
        <v/>
      </c>
      <c r="I857" s="131"/>
      <c r="J857" s="121" t="str">
        <f t="shared" si="74"/>
        <v/>
      </c>
      <c r="K857" s="333"/>
    </row>
    <row r="858" spans="1:11" x14ac:dyDescent="0.3">
      <c r="A858" s="129"/>
      <c r="B858" s="129"/>
      <c r="C858" s="129"/>
      <c r="D858" s="129"/>
      <c r="E858" s="134"/>
      <c r="F858" s="131"/>
      <c r="G858" s="132"/>
      <c r="H858" s="121" t="str">
        <f t="shared" si="73"/>
        <v/>
      </c>
      <c r="I858" s="131"/>
      <c r="J858" s="121" t="str">
        <f t="shared" si="74"/>
        <v/>
      </c>
      <c r="K858" s="333"/>
    </row>
    <row r="859" spans="1:11" x14ac:dyDescent="0.3">
      <c r="A859" s="129"/>
      <c r="B859" s="129"/>
      <c r="C859" s="129"/>
      <c r="D859" s="129"/>
      <c r="E859" s="135"/>
      <c r="F859" s="131"/>
      <c r="G859" s="132"/>
      <c r="H859" s="121" t="str">
        <f t="shared" si="73"/>
        <v/>
      </c>
      <c r="I859" s="131"/>
      <c r="J859" s="121" t="str">
        <f t="shared" si="74"/>
        <v/>
      </c>
      <c r="K859" s="333"/>
    </row>
    <row r="860" spans="1:11" x14ac:dyDescent="0.3">
      <c r="A860" s="129"/>
      <c r="B860" s="129"/>
      <c r="C860" s="129"/>
      <c r="D860" s="129"/>
      <c r="E860" s="136"/>
      <c r="F860" s="131"/>
      <c r="G860" s="132"/>
      <c r="H860" s="121" t="str">
        <f t="shared" si="73"/>
        <v/>
      </c>
      <c r="I860" s="131"/>
      <c r="J860" s="121" t="str">
        <f t="shared" si="74"/>
        <v/>
      </c>
      <c r="K860" s="333"/>
    </row>
    <row r="861" spans="1:11" x14ac:dyDescent="0.3">
      <c r="A861" s="129"/>
      <c r="B861" s="129"/>
      <c r="C861" s="129"/>
      <c r="D861" s="129"/>
      <c r="E861" s="137"/>
      <c r="F861" s="131"/>
      <c r="G861" s="132"/>
      <c r="H861" s="121" t="str">
        <f t="shared" si="73"/>
        <v/>
      </c>
      <c r="I861" s="131"/>
      <c r="J861" s="121" t="str">
        <f t="shared" si="74"/>
        <v/>
      </c>
      <c r="K861" s="333"/>
    </row>
    <row r="862" spans="1:11" x14ac:dyDescent="0.3">
      <c r="A862" s="129"/>
      <c r="B862" s="129"/>
      <c r="C862" s="129"/>
      <c r="D862" s="129"/>
      <c r="E862" s="137"/>
      <c r="F862" s="131"/>
      <c r="G862" s="132"/>
      <c r="H862" s="121" t="str">
        <f t="shared" si="73"/>
        <v/>
      </c>
      <c r="I862" s="131"/>
      <c r="J862" s="121" t="str">
        <f t="shared" si="74"/>
        <v/>
      </c>
      <c r="K862" s="333"/>
    </row>
    <row r="863" spans="1:11" x14ac:dyDescent="0.3">
      <c r="A863" s="129"/>
      <c r="B863" s="129"/>
      <c r="C863" s="129"/>
      <c r="D863" s="129"/>
      <c r="E863" s="138"/>
      <c r="F863" s="131"/>
      <c r="G863" s="132"/>
      <c r="H863" s="121" t="str">
        <f t="shared" si="73"/>
        <v/>
      </c>
      <c r="I863" s="131"/>
      <c r="J863" s="121" t="str">
        <f t="shared" si="74"/>
        <v/>
      </c>
      <c r="K863" s="333"/>
    </row>
    <row r="864" spans="1:11" ht="14.4" thickBot="1" x14ac:dyDescent="0.35">
      <c r="A864" s="129"/>
      <c r="B864" s="129"/>
      <c r="C864" s="129"/>
      <c r="D864" s="129"/>
      <c r="E864" s="148"/>
      <c r="F864" s="149"/>
      <c r="G864" s="150"/>
      <c r="H864" s="151" t="str">
        <f>IFERROR(#REF!/F864,"")</f>
        <v/>
      </c>
      <c r="I864" s="149"/>
      <c r="J864" s="151" t="str">
        <f t="shared" si="74"/>
        <v/>
      </c>
      <c r="K864" s="333"/>
    </row>
    <row r="865" spans="1:12" ht="15" thickBot="1" x14ac:dyDescent="0.35">
      <c r="E865" s="144" t="s">
        <v>23</v>
      </c>
      <c r="F865" s="145"/>
      <c r="G865" s="145"/>
      <c r="H865" s="145"/>
      <c r="I865" s="145"/>
      <c r="J865" s="141">
        <f>SUM(J839:J864)</f>
        <v>0</v>
      </c>
      <c r="K865" s="371"/>
      <c r="L865" s="10"/>
    </row>
    <row r="866" spans="1:12" ht="15" thickBot="1" x14ac:dyDescent="0.35">
      <c r="E866" s="4"/>
      <c r="F866" s="3"/>
      <c r="G866" s="3"/>
      <c r="H866" s="3"/>
      <c r="I866" s="3"/>
      <c r="J866" s="5"/>
      <c r="K866" s="335"/>
      <c r="L866" s="10"/>
    </row>
    <row r="867" spans="1:12" ht="15" thickBot="1" x14ac:dyDescent="0.35">
      <c r="E867" s="144" t="s">
        <v>51</v>
      </c>
      <c r="F867" s="146"/>
      <c r="G867" s="146"/>
      <c r="H867" s="140">
        <f>Salaries!T62</f>
        <v>0</v>
      </c>
      <c r="I867" s="139">
        <v>0</v>
      </c>
      <c r="J867" s="142">
        <f>I867*H867</f>
        <v>0</v>
      </c>
      <c r="K867" s="335"/>
    </row>
    <row r="868" spans="1:12" ht="15" thickBot="1" x14ac:dyDescent="0.35">
      <c r="E868" s="9"/>
      <c r="F868" s="3"/>
      <c r="G868" s="3"/>
      <c r="H868" s="3"/>
      <c r="I868" s="3"/>
      <c r="J868" s="5"/>
      <c r="K868" s="335"/>
    </row>
    <row r="869" spans="1:12" ht="15" thickBot="1" x14ac:dyDescent="0.35">
      <c r="E869" s="144" t="s">
        <v>37</v>
      </c>
      <c r="F869" s="143">
        <f>OverheadMarkup!B16</f>
        <v>0</v>
      </c>
      <c r="G869" s="147"/>
      <c r="H869" s="145"/>
      <c r="I869" s="147"/>
      <c r="J869" s="142">
        <f>(J865+J867)*F869</f>
        <v>0</v>
      </c>
      <c r="K869" s="335"/>
      <c r="L869" s="10"/>
    </row>
    <row r="870" spans="1:12" ht="15" thickBot="1" x14ac:dyDescent="0.35">
      <c r="E870" s="6"/>
      <c r="F870" s="7"/>
      <c r="G870" s="7"/>
      <c r="H870" s="8"/>
      <c r="I870" s="38"/>
      <c r="J870" s="8"/>
      <c r="K870" s="7"/>
    </row>
    <row r="871" spans="1:12" ht="14.4" thickBot="1" x14ac:dyDescent="0.35">
      <c r="E871" s="336" t="s">
        <v>49</v>
      </c>
      <c r="F871" s="337"/>
      <c r="G871" s="338"/>
      <c r="H871" s="339">
        <f>J865+J867+J869</f>
        <v>0</v>
      </c>
      <c r="I871" s="330"/>
      <c r="J871" s="330"/>
      <c r="K871" s="330"/>
    </row>
    <row r="872" spans="1:12" x14ac:dyDescent="0.3">
      <c r="E872" s="340" t="s">
        <v>24</v>
      </c>
      <c r="F872" s="341"/>
      <c r="G872" s="342"/>
      <c r="H872" s="343">
        <v>0</v>
      </c>
      <c r="I872" s="330"/>
      <c r="J872" s="330"/>
      <c r="K872" s="330"/>
    </row>
    <row r="873" spans="1:12" x14ac:dyDescent="0.3">
      <c r="E873" s="340" t="s">
        <v>52</v>
      </c>
      <c r="F873" s="341"/>
      <c r="G873" s="342"/>
      <c r="H873" s="344">
        <f>H872*I867</f>
        <v>0</v>
      </c>
      <c r="I873" s="330"/>
      <c r="J873" s="7"/>
      <c r="K873" s="330"/>
    </row>
    <row r="874" spans="1:12" x14ac:dyDescent="0.3">
      <c r="E874" s="340" t="s">
        <v>53</v>
      </c>
      <c r="F874" s="341"/>
      <c r="G874" s="342"/>
      <c r="H874" s="345">
        <f>H872*J865</f>
        <v>0</v>
      </c>
      <c r="I874" s="330"/>
      <c r="J874" s="7"/>
      <c r="K874" s="330"/>
    </row>
    <row r="875" spans="1:12" x14ac:dyDescent="0.3">
      <c r="E875" s="347" t="s">
        <v>54</v>
      </c>
      <c r="F875" s="348"/>
      <c r="G875" s="349"/>
      <c r="H875" s="350">
        <f>H873*H867</f>
        <v>0</v>
      </c>
      <c r="I875" s="330"/>
      <c r="J875" s="7"/>
      <c r="K875" s="330"/>
    </row>
    <row r="876" spans="1:12" ht="14.4" thickBot="1" x14ac:dyDescent="0.35">
      <c r="E876" s="351" t="s">
        <v>56</v>
      </c>
      <c r="F876" s="352"/>
      <c r="G876" s="353"/>
      <c r="H876" s="354">
        <f>H872*J869</f>
        <v>0</v>
      </c>
      <c r="I876" s="330"/>
      <c r="J876" s="7"/>
      <c r="K876" s="330"/>
    </row>
    <row r="877" spans="1:12" ht="14.4" thickBot="1" x14ac:dyDescent="0.35">
      <c r="F877" s="355" t="s">
        <v>57</v>
      </c>
      <c r="G877" s="356"/>
      <c r="H877" s="357">
        <f>H876+H875+H874</f>
        <v>0</v>
      </c>
      <c r="I877" s="330"/>
      <c r="J877" s="7"/>
      <c r="K877" s="330"/>
    </row>
    <row r="879" spans="1:12" ht="14.4" thickBot="1" x14ac:dyDescent="0.35"/>
    <row r="880" spans="1:12" ht="15" thickBot="1" x14ac:dyDescent="0.35">
      <c r="A880" s="533"/>
      <c r="B880" s="534"/>
      <c r="C880" s="534"/>
      <c r="D880" s="534"/>
      <c r="E880" s="535"/>
      <c r="F880" s="330"/>
      <c r="G880" s="330"/>
      <c r="H880" s="330"/>
      <c r="I880" s="330"/>
      <c r="J880" s="330"/>
      <c r="K880" s="330"/>
    </row>
    <row r="881" spans="1:11" ht="14.4" thickBot="1" x14ac:dyDescent="0.35">
      <c r="E881" s="330"/>
      <c r="F881" s="330"/>
      <c r="G881" s="330"/>
      <c r="H881" s="330"/>
      <c r="I881" s="330"/>
      <c r="J881" s="330"/>
      <c r="K881" s="330"/>
    </row>
    <row r="882" spans="1:11" ht="14.4" thickBot="1" x14ac:dyDescent="0.35">
      <c r="A882" s="33" t="s">
        <v>45</v>
      </c>
      <c r="B882" s="33" t="s">
        <v>44</v>
      </c>
      <c r="C882" s="33" t="s">
        <v>26</v>
      </c>
      <c r="D882" s="33" t="s">
        <v>38</v>
      </c>
      <c r="E882" s="34" t="s">
        <v>21</v>
      </c>
      <c r="F882" s="35" t="s">
        <v>43</v>
      </c>
      <c r="G882" s="34" t="s">
        <v>39</v>
      </c>
      <c r="H882" s="34" t="s">
        <v>40</v>
      </c>
      <c r="I882" s="36" t="s">
        <v>41</v>
      </c>
      <c r="J882" s="36" t="s">
        <v>42</v>
      </c>
      <c r="K882" s="36" t="s">
        <v>33</v>
      </c>
    </row>
    <row r="883" spans="1:11" x14ac:dyDescent="0.3">
      <c r="A883" s="123"/>
      <c r="B883" s="123"/>
      <c r="C883" s="123"/>
      <c r="D883" s="124"/>
      <c r="E883" s="125"/>
      <c r="F883" s="126"/>
      <c r="G883" s="127"/>
      <c r="H883" s="120" t="str">
        <f>IFERROR(G883/F883,"")</f>
        <v/>
      </c>
      <c r="I883" s="126"/>
      <c r="J883" s="120" t="str">
        <f>IFERROR(I883*H883,"")</f>
        <v/>
      </c>
      <c r="K883" s="331"/>
    </row>
    <row r="884" spans="1:11" x14ac:dyDescent="0.3">
      <c r="A884" s="128"/>
      <c r="B884" s="128"/>
      <c r="C884" s="128"/>
      <c r="D884" s="129"/>
      <c r="E884" s="130"/>
      <c r="F884" s="131"/>
      <c r="G884" s="132"/>
      <c r="H884" s="121" t="str">
        <f t="shared" ref="H884:H888" si="75">IFERROR(G884/F884,"")</f>
        <v/>
      </c>
      <c r="I884" s="131"/>
      <c r="J884" s="121" t="str">
        <f t="shared" ref="J884:J888" si="76">IFERROR(I884*H884,"")</f>
        <v/>
      </c>
      <c r="K884" s="122"/>
    </row>
    <row r="885" spans="1:11" x14ac:dyDescent="0.3">
      <c r="A885" s="128"/>
      <c r="B885" s="128"/>
      <c r="C885" s="128"/>
      <c r="D885" s="129"/>
      <c r="E885" s="133"/>
      <c r="F885" s="131"/>
      <c r="G885" s="132"/>
      <c r="H885" s="121" t="str">
        <f t="shared" si="75"/>
        <v/>
      </c>
      <c r="I885" s="131"/>
      <c r="J885" s="121" t="str">
        <f t="shared" si="76"/>
        <v/>
      </c>
      <c r="K885" s="333"/>
    </row>
    <row r="886" spans="1:11" x14ac:dyDescent="0.3">
      <c r="A886" s="128"/>
      <c r="B886" s="128"/>
      <c r="C886" s="128"/>
      <c r="D886" s="129"/>
      <c r="E886" s="130"/>
      <c r="F886" s="131"/>
      <c r="G886" s="132"/>
      <c r="H886" s="121" t="str">
        <f t="shared" si="75"/>
        <v/>
      </c>
      <c r="I886" s="131"/>
      <c r="J886" s="121" t="str">
        <f t="shared" si="76"/>
        <v/>
      </c>
      <c r="K886" s="333"/>
    </row>
    <row r="887" spans="1:11" x14ac:dyDescent="0.3">
      <c r="A887" s="128"/>
      <c r="B887" s="128"/>
      <c r="C887" s="128"/>
      <c r="D887" s="129"/>
      <c r="E887" s="130"/>
      <c r="F887" s="131"/>
      <c r="G887" s="132"/>
      <c r="H887" s="121" t="str">
        <f t="shared" si="75"/>
        <v/>
      </c>
      <c r="I887" s="131"/>
      <c r="J887" s="121" t="str">
        <f t="shared" si="76"/>
        <v/>
      </c>
      <c r="K887" s="333"/>
    </row>
    <row r="888" spans="1:11" x14ac:dyDescent="0.3">
      <c r="A888" s="128"/>
      <c r="B888" s="128"/>
      <c r="C888" s="128"/>
      <c r="D888" s="129"/>
      <c r="E888" s="130"/>
      <c r="F888" s="131"/>
      <c r="G888" s="132"/>
      <c r="H888" s="121" t="str">
        <f t="shared" si="75"/>
        <v/>
      </c>
      <c r="I888" s="131"/>
      <c r="J888" s="121" t="str">
        <f t="shared" si="76"/>
        <v/>
      </c>
      <c r="K888" s="333"/>
    </row>
    <row r="889" spans="1:11" x14ac:dyDescent="0.3">
      <c r="A889" s="128"/>
      <c r="B889" s="128"/>
      <c r="C889" s="128"/>
      <c r="D889" s="129"/>
      <c r="E889" s="130"/>
      <c r="F889" s="131"/>
      <c r="G889" s="132"/>
      <c r="H889" s="121"/>
      <c r="I889" s="131"/>
      <c r="J889" s="121"/>
      <c r="K889" s="333"/>
    </row>
    <row r="890" spans="1:11" x14ac:dyDescent="0.3">
      <c r="A890" s="128"/>
      <c r="B890" s="128"/>
      <c r="C890" s="128"/>
      <c r="D890" s="129"/>
      <c r="E890" s="130"/>
      <c r="F890" s="131"/>
      <c r="G890" s="132"/>
      <c r="H890" s="121"/>
      <c r="I890" s="131"/>
      <c r="J890" s="121"/>
      <c r="K890" s="333"/>
    </row>
    <row r="891" spans="1:11" x14ac:dyDescent="0.3">
      <c r="A891" s="128"/>
      <c r="B891" s="128"/>
      <c r="C891" s="128"/>
      <c r="D891" s="129"/>
      <c r="E891" s="130"/>
      <c r="F891" s="131"/>
      <c r="G891" s="132"/>
      <c r="H891" s="121"/>
      <c r="I891" s="131"/>
      <c r="J891" s="121"/>
      <c r="K891" s="333"/>
    </row>
    <row r="892" spans="1:11" x14ac:dyDescent="0.3">
      <c r="A892" s="128"/>
      <c r="B892" s="128"/>
      <c r="C892" s="128"/>
      <c r="D892" s="129"/>
      <c r="E892" s="130"/>
      <c r="F892" s="131"/>
      <c r="G892" s="132"/>
      <c r="H892" s="121"/>
      <c r="I892" s="131"/>
      <c r="J892" s="121"/>
      <c r="K892" s="333"/>
    </row>
    <row r="893" spans="1:11" x14ac:dyDescent="0.3">
      <c r="A893" s="128"/>
      <c r="B893" s="128"/>
      <c r="C893" s="128"/>
      <c r="D893" s="129"/>
      <c r="E893" s="130"/>
      <c r="F893" s="131"/>
      <c r="G893" s="132"/>
      <c r="H893" s="121"/>
      <c r="I893" s="131"/>
      <c r="J893" s="121"/>
      <c r="K893" s="333"/>
    </row>
    <row r="894" spans="1:11" x14ac:dyDescent="0.3">
      <c r="A894" s="128"/>
      <c r="B894" s="128"/>
      <c r="C894" s="128"/>
      <c r="D894" s="129"/>
      <c r="E894" s="130"/>
      <c r="F894" s="131"/>
      <c r="G894" s="132"/>
      <c r="H894" s="121" t="str">
        <f t="shared" ref="H894:H907" si="77">IFERROR(G894/F894,"")</f>
        <v/>
      </c>
      <c r="I894" s="131"/>
      <c r="J894" s="121" t="str">
        <f t="shared" ref="J894:J908" si="78">IFERROR(I894*H894,"")</f>
        <v/>
      </c>
      <c r="K894" s="333"/>
    </row>
    <row r="895" spans="1:11" x14ac:dyDescent="0.3">
      <c r="A895" s="129"/>
      <c r="B895" s="129"/>
      <c r="C895" s="129"/>
      <c r="D895" s="129"/>
      <c r="E895" s="130"/>
      <c r="F895" s="131"/>
      <c r="G895" s="132"/>
      <c r="H895" s="121" t="str">
        <f t="shared" si="77"/>
        <v/>
      </c>
      <c r="I895" s="131"/>
      <c r="J895" s="121" t="str">
        <f t="shared" si="78"/>
        <v/>
      </c>
      <c r="K895" s="333"/>
    </row>
    <row r="896" spans="1:11" x14ac:dyDescent="0.3">
      <c r="A896" s="129"/>
      <c r="B896" s="129"/>
      <c r="C896" s="129"/>
      <c r="D896" s="129"/>
      <c r="E896" s="130"/>
      <c r="F896" s="131"/>
      <c r="G896" s="132"/>
      <c r="H896" s="121" t="str">
        <f t="shared" si="77"/>
        <v/>
      </c>
      <c r="I896" s="131"/>
      <c r="J896" s="121" t="str">
        <f t="shared" si="78"/>
        <v/>
      </c>
      <c r="K896" s="333"/>
    </row>
    <row r="897" spans="1:12" x14ac:dyDescent="0.3">
      <c r="A897" s="129"/>
      <c r="B897" s="129"/>
      <c r="C897" s="129"/>
      <c r="D897" s="129"/>
      <c r="E897" s="130"/>
      <c r="F897" s="131"/>
      <c r="G897" s="132"/>
      <c r="H897" s="121" t="str">
        <f t="shared" si="77"/>
        <v/>
      </c>
      <c r="I897" s="131"/>
      <c r="J897" s="121" t="str">
        <f t="shared" si="78"/>
        <v/>
      </c>
      <c r="K897" s="333"/>
    </row>
    <row r="898" spans="1:12" x14ac:dyDescent="0.3">
      <c r="A898" s="129"/>
      <c r="B898" s="129"/>
      <c r="C898" s="129"/>
      <c r="D898" s="129"/>
      <c r="E898" s="130"/>
      <c r="F898" s="131"/>
      <c r="G898" s="132"/>
      <c r="H898" s="121" t="str">
        <f t="shared" si="77"/>
        <v/>
      </c>
      <c r="I898" s="131"/>
      <c r="J898" s="121" t="str">
        <f t="shared" si="78"/>
        <v/>
      </c>
      <c r="K898" s="333"/>
    </row>
    <row r="899" spans="1:12" x14ac:dyDescent="0.3">
      <c r="A899" s="129"/>
      <c r="B899" s="129"/>
      <c r="C899" s="129"/>
      <c r="D899" s="129"/>
      <c r="E899" s="130"/>
      <c r="F899" s="131"/>
      <c r="G899" s="132"/>
      <c r="H899" s="121" t="str">
        <f t="shared" si="77"/>
        <v/>
      </c>
      <c r="I899" s="131"/>
      <c r="J899" s="121" t="str">
        <f t="shared" si="78"/>
        <v/>
      </c>
      <c r="K899" s="333"/>
    </row>
    <row r="900" spans="1:12" x14ac:dyDescent="0.3">
      <c r="A900" s="129"/>
      <c r="B900" s="129"/>
      <c r="C900" s="129"/>
      <c r="D900" s="129"/>
      <c r="E900" s="130"/>
      <c r="F900" s="131"/>
      <c r="G900" s="132"/>
      <c r="H900" s="121" t="str">
        <f t="shared" si="77"/>
        <v/>
      </c>
      <c r="I900" s="131"/>
      <c r="J900" s="121" t="str">
        <f t="shared" si="78"/>
        <v/>
      </c>
      <c r="K900" s="333"/>
    </row>
    <row r="901" spans="1:12" x14ac:dyDescent="0.3">
      <c r="A901" s="129"/>
      <c r="B901" s="129"/>
      <c r="C901" s="129"/>
      <c r="D901" s="129"/>
      <c r="E901" s="130"/>
      <c r="F901" s="131"/>
      <c r="G901" s="132"/>
      <c r="H901" s="121" t="str">
        <f t="shared" si="77"/>
        <v/>
      </c>
      <c r="I901" s="131"/>
      <c r="J901" s="121" t="str">
        <f t="shared" si="78"/>
        <v/>
      </c>
      <c r="K901" s="333"/>
    </row>
    <row r="902" spans="1:12" x14ac:dyDescent="0.3">
      <c r="A902" s="129"/>
      <c r="B902" s="129"/>
      <c r="C902" s="129"/>
      <c r="D902" s="129"/>
      <c r="E902" s="134"/>
      <c r="F902" s="131"/>
      <c r="G902" s="132"/>
      <c r="H902" s="121" t="str">
        <f t="shared" si="77"/>
        <v/>
      </c>
      <c r="I902" s="131"/>
      <c r="J902" s="121" t="str">
        <f t="shared" si="78"/>
        <v/>
      </c>
      <c r="K902" s="333"/>
    </row>
    <row r="903" spans="1:12" x14ac:dyDescent="0.3">
      <c r="A903" s="129"/>
      <c r="B903" s="129"/>
      <c r="C903" s="129"/>
      <c r="D903" s="129"/>
      <c r="E903" s="135"/>
      <c r="F903" s="131"/>
      <c r="G903" s="132"/>
      <c r="H903" s="121" t="str">
        <f t="shared" si="77"/>
        <v/>
      </c>
      <c r="I903" s="131"/>
      <c r="J903" s="121" t="str">
        <f t="shared" si="78"/>
        <v/>
      </c>
      <c r="K903" s="333"/>
    </row>
    <row r="904" spans="1:12" x14ac:dyDescent="0.3">
      <c r="A904" s="129"/>
      <c r="B904" s="129"/>
      <c r="C904" s="129"/>
      <c r="D904" s="129"/>
      <c r="E904" s="136"/>
      <c r="F904" s="131"/>
      <c r="G904" s="132"/>
      <c r="H904" s="121" t="str">
        <f t="shared" si="77"/>
        <v/>
      </c>
      <c r="I904" s="131"/>
      <c r="J904" s="121" t="str">
        <f t="shared" si="78"/>
        <v/>
      </c>
      <c r="K904" s="333"/>
    </row>
    <row r="905" spans="1:12" x14ac:dyDescent="0.3">
      <c r="A905" s="129"/>
      <c r="B905" s="129"/>
      <c r="C905" s="129"/>
      <c r="D905" s="129"/>
      <c r="E905" s="137"/>
      <c r="F905" s="131"/>
      <c r="G905" s="132"/>
      <c r="H905" s="121" t="str">
        <f t="shared" si="77"/>
        <v/>
      </c>
      <c r="I905" s="131"/>
      <c r="J905" s="121" t="str">
        <f t="shared" si="78"/>
        <v/>
      </c>
      <c r="K905" s="333"/>
    </row>
    <row r="906" spans="1:12" x14ac:dyDescent="0.3">
      <c r="A906" s="129"/>
      <c r="B906" s="129"/>
      <c r="C906" s="129"/>
      <c r="D906" s="129"/>
      <c r="E906" s="137"/>
      <c r="F906" s="131"/>
      <c r="G906" s="132"/>
      <c r="H906" s="121" t="str">
        <f t="shared" si="77"/>
        <v/>
      </c>
      <c r="I906" s="131"/>
      <c r="J906" s="121" t="str">
        <f t="shared" si="78"/>
        <v/>
      </c>
      <c r="K906" s="333"/>
    </row>
    <row r="907" spans="1:12" x14ac:dyDescent="0.3">
      <c r="A907" s="129"/>
      <c r="B907" s="129"/>
      <c r="C907" s="129"/>
      <c r="D907" s="129"/>
      <c r="E907" s="138"/>
      <c r="F907" s="131"/>
      <c r="G907" s="132"/>
      <c r="H907" s="121" t="str">
        <f t="shared" si="77"/>
        <v/>
      </c>
      <c r="I907" s="131"/>
      <c r="J907" s="121" t="str">
        <f t="shared" si="78"/>
        <v/>
      </c>
      <c r="K907" s="333"/>
    </row>
    <row r="908" spans="1:12" ht="14.4" thickBot="1" x14ac:dyDescent="0.35">
      <c r="A908" s="129"/>
      <c r="B908" s="129"/>
      <c r="C908" s="129"/>
      <c r="D908" s="129"/>
      <c r="E908" s="148"/>
      <c r="F908" s="149"/>
      <c r="G908" s="150"/>
      <c r="H908" s="151" t="str">
        <f>IFERROR(#REF!/F908,"")</f>
        <v/>
      </c>
      <c r="I908" s="149"/>
      <c r="J908" s="151" t="str">
        <f t="shared" si="78"/>
        <v/>
      </c>
      <c r="K908" s="333"/>
    </row>
    <row r="909" spans="1:12" ht="15" thickBot="1" x14ac:dyDescent="0.35">
      <c r="E909" s="144" t="s">
        <v>23</v>
      </c>
      <c r="F909" s="145"/>
      <c r="G909" s="145"/>
      <c r="H909" s="145"/>
      <c r="I909" s="145"/>
      <c r="J909" s="141">
        <f>SUM(J883:J908)</f>
        <v>0</v>
      </c>
      <c r="K909" s="371"/>
      <c r="L909" s="10"/>
    </row>
    <row r="910" spans="1:12" ht="15" thickBot="1" x14ac:dyDescent="0.35">
      <c r="E910" s="4"/>
      <c r="F910" s="3"/>
      <c r="G910" s="3"/>
      <c r="H910" s="3"/>
      <c r="I910" s="3"/>
      <c r="J910" s="5"/>
      <c r="K910" s="335"/>
      <c r="L910" s="10"/>
    </row>
    <row r="911" spans="1:12" ht="15" thickBot="1" x14ac:dyDescent="0.35">
      <c r="E911" s="144" t="s">
        <v>51</v>
      </c>
      <c r="F911" s="146"/>
      <c r="G911" s="146"/>
      <c r="H911" s="140">
        <f>Salaries!T62</f>
        <v>0</v>
      </c>
      <c r="I911" s="139">
        <v>0</v>
      </c>
      <c r="J911" s="142">
        <f>I911*H911</f>
        <v>0</v>
      </c>
      <c r="K911" s="335"/>
    </row>
    <row r="912" spans="1:12" ht="15" thickBot="1" x14ac:dyDescent="0.35">
      <c r="E912" s="9"/>
      <c r="F912" s="3"/>
      <c r="G912" s="3"/>
      <c r="H912" s="3"/>
      <c r="I912" s="3"/>
      <c r="J912" s="5"/>
      <c r="K912" s="335"/>
    </row>
    <row r="913" spans="1:11" ht="15" thickBot="1" x14ac:dyDescent="0.35">
      <c r="E913" s="144" t="s">
        <v>37</v>
      </c>
      <c r="F913" s="143">
        <f>OverheadMarkup!B16</f>
        <v>0</v>
      </c>
      <c r="G913" s="147"/>
      <c r="H913" s="145"/>
      <c r="I913" s="147"/>
      <c r="J913" s="142">
        <f>(J909+J911)*F913</f>
        <v>0</v>
      </c>
      <c r="K913" s="335"/>
    </row>
    <row r="914" spans="1:11" ht="15" thickBot="1" x14ac:dyDescent="0.35">
      <c r="E914" s="6"/>
      <c r="F914" s="7"/>
      <c r="G914" s="7"/>
      <c r="H914" s="8"/>
      <c r="I914" s="38"/>
      <c r="J914" s="164"/>
      <c r="K914" s="7"/>
    </row>
    <row r="915" spans="1:11" ht="14.4" thickBot="1" x14ac:dyDescent="0.35">
      <c r="E915" s="336" t="s">
        <v>49</v>
      </c>
      <c r="F915" s="337"/>
      <c r="G915" s="338"/>
      <c r="H915" s="339">
        <f>J909+J911+J913</f>
        <v>0</v>
      </c>
      <c r="I915" s="330"/>
      <c r="J915" s="330"/>
      <c r="K915" s="330"/>
    </row>
    <row r="916" spans="1:11" x14ac:dyDescent="0.3">
      <c r="E916" s="340" t="s">
        <v>24</v>
      </c>
      <c r="F916" s="341"/>
      <c r="G916" s="342"/>
      <c r="H916" s="343">
        <v>0</v>
      </c>
      <c r="I916" s="330"/>
      <c r="J916" s="330"/>
      <c r="K916" s="330"/>
    </row>
    <row r="917" spans="1:11" x14ac:dyDescent="0.3">
      <c r="E917" s="340" t="s">
        <v>52</v>
      </c>
      <c r="F917" s="341"/>
      <c r="G917" s="342"/>
      <c r="H917" s="344">
        <f>H916*I911</f>
        <v>0</v>
      </c>
      <c r="I917" s="330"/>
      <c r="J917" s="7"/>
      <c r="K917" s="330"/>
    </row>
    <row r="918" spans="1:11" x14ac:dyDescent="0.3">
      <c r="E918" s="340" t="s">
        <v>53</v>
      </c>
      <c r="F918" s="341"/>
      <c r="G918" s="342"/>
      <c r="H918" s="345">
        <f>H916*J909</f>
        <v>0</v>
      </c>
      <c r="I918" s="330"/>
      <c r="J918" s="7"/>
      <c r="K918" s="330"/>
    </row>
    <row r="919" spans="1:11" x14ac:dyDescent="0.3">
      <c r="E919" s="347" t="s">
        <v>54</v>
      </c>
      <c r="F919" s="348"/>
      <c r="G919" s="349"/>
      <c r="H919" s="350">
        <f>H917*H911</f>
        <v>0</v>
      </c>
      <c r="I919" s="330"/>
      <c r="J919" s="7"/>
      <c r="K919" s="330"/>
    </row>
    <row r="920" spans="1:11" ht="14.4" thickBot="1" x14ac:dyDescent="0.35">
      <c r="E920" s="351" t="s">
        <v>56</v>
      </c>
      <c r="F920" s="352"/>
      <c r="G920" s="353"/>
      <c r="H920" s="354">
        <f>H916*J913</f>
        <v>0</v>
      </c>
      <c r="I920" s="330"/>
      <c r="J920" s="7"/>
      <c r="K920" s="330"/>
    </row>
    <row r="921" spans="1:11" ht="14.4" thickBot="1" x14ac:dyDescent="0.35">
      <c r="F921" s="355" t="s">
        <v>57</v>
      </c>
      <c r="G921" s="356"/>
      <c r="H921" s="357">
        <f>H920+H919+H918</f>
        <v>0</v>
      </c>
      <c r="I921" s="330"/>
      <c r="J921" s="7"/>
      <c r="K921" s="330"/>
    </row>
    <row r="922" spans="1:11" ht="14.4" thickBot="1" x14ac:dyDescent="0.35"/>
    <row r="923" spans="1:11" ht="15" thickBot="1" x14ac:dyDescent="0.35">
      <c r="A923" s="533"/>
      <c r="B923" s="534"/>
      <c r="C923" s="534"/>
      <c r="D923" s="534"/>
      <c r="E923" s="535"/>
      <c r="F923" s="330"/>
      <c r="G923" s="330"/>
      <c r="H923" s="330"/>
      <c r="I923" s="330"/>
      <c r="J923" s="330"/>
      <c r="K923" s="330"/>
    </row>
    <row r="924" spans="1:11" ht="14.4" thickBot="1" x14ac:dyDescent="0.35">
      <c r="E924" s="330"/>
      <c r="F924" s="330"/>
      <c r="G924" s="330"/>
      <c r="H924" s="330"/>
      <c r="I924" s="330"/>
      <c r="J924" s="330"/>
      <c r="K924" s="330"/>
    </row>
    <row r="925" spans="1:11" ht="14.4" thickBot="1" x14ac:dyDescent="0.35">
      <c r="A925" s="33" t="s">
        <v>45</v>
      </c>
      <c r="B925" s="33" t="s">
        <v>44</v>
      </c>
      <c r="C925" s="33" t="s">
        <v>26</v>
      </c>
      <c r="D925" s="33" t="s">
        <v>38</v>
      </c>
      <c r="E925" s="34" t="s">
        <v>21</v>
      </c>
      <c r="F925" s="35" t="s">
        <v>43</v>
      </c>
      <c r="G925" s="34" t="s">
        <v>39</v>
      </c>
      <c r="H925" s="34" t="s">
        <v>40</v>
      </c>
      <c r="I925" s="36" t="s">
        <v>41</v>
      </c>
      <c r="J925" s="36" t="s">
        <v>42</v>
      </c>
      <c r="K925" s="36" t="s">
        <v>33</v>
      </c>
    </row>
    <row r="926" spans="1:11" x14ac:dyDescent="0.3">
      <c r="A926" s="123"/>
      <c r="B926" s="123"/>
      <c r="C926" s="123"/>
      <c r="D926" s="124"/>
      <c r="E926" s="125"/>
      <c r="F926" s="126"/>
      <c r="G926" s="127"/>
      <c r="H926" s="120" t="str">
        <f>IFERROR(G926/F926,"")</f>
        <v/>
      </c>
      <c r="I926" s="126"/>
      <c r="J926" s="120" t="str">
        <f>IFERROR(I926*H926,"")</f>
        <v/>
      </c>
      <c r="K926" s="331"/>
    </row>
    <row r="927" spans="1:11" x14ac:dyDescent="0.3">
      <c r="A927" s="128"/>
      <c r="B927" s="128"/>
      <c r="C927" s="128"/>
      <c r="D927" s="129"/>
      <c r="E927" s="130"/>
      <c r="F927" s="131"/>
      <c r="G927" s="132"/>
      <c r="H927" s="121" t="str">
        <f t="shared" ref="H927:H931" si="79">IFERROR(G927/F927,"")</f>
        <v/>
      </c>
      <c r="I927" s="131"/>
      <c r="J927" s="121" t="str">
        <f t="shared" ref="J927:J931" si="80">IFERROR(I927*H927,"")</f>
        <v/>
      </c>
      <c r="K927" s="122"/>
    </row>
    <row r="928" spans="1:11" x14ac:dyDescent="0.3">
      <c r="A928" s="128"/>
      <c r="B928" s="128"/>
      <c r="C928" s="128"/>
      <c r="D928" s="129"/>
      <c r="E928" s="133"/>
      <c r="F928" s="131"/>
      <c r="G928" s="132"/>
      <c r="H928" s="121" t="str">
        <f t="shared" si="79"/>
        <v/>
      </c>
      <c r="I928" s="131"/>
      <c r="J928" s="121" t="str">
        <f t="shared" si="80"/>
        <v/>
      </c>
      <c r="K928" s="333"/>
    </row>
    <row r="929" spans="1:11" x14ac:dyDescent="0.3">
      <c r="A929" s="128"/>
      <c r="B929" s="128"/>
      <c r="C929" s="128"/>
      <c r="D929" s="129"/>
      <c r="E929" s="130"/>
      <c r="F929" s="131"/>
      <c r="G929" s="132"/>
      <c r="H929" s="121" t="str">
        <f t="shared" si="79"/>
        <v/>
      </c>
      <c r="I929" s="131"/>
      <c r="J929" s="121" t="str">
        <f t="shared" si="80"/>
        <v/>
      </c>
      <c r="K929" s="333"/>
    </row>
    <row r="930" spans="1:11" x14ac:dyDescent="0.3">
      <c r="A930" s="128"/>
      <c r="B930" s="128"/>
      <c r="C930" s="128"/>
      <c r="D930" s="129"/>
      <c r="E930" s="130"/>
      <c r="F930" s="131"/>
      <c r="G930" s="132"/>
      <c r="H930" s="121" t="str">
        <f t="shared" si="79"/>
        <v/>
      </c>
      <c r="I930" s="131"/>
      <c r="J930" s="121" t="str">
        <f t="shared" si="80"/>
        <v/>
      </c>
      <c r="K930" s="333"/>
    </row>
    <row r="931" spans="1:11" x14ac:dyDescent="0.3">
      <c r="A931" s="128"/>
      <c r="B931" s="128"/>
      <c r="C931" s="128"/>
      <c r="D931" s="129"/>
      <c r="E931" s="130"/>
      <c r="F931" s="131"/>
      <c r="G931" s="132"/>
      <c r="H931" s="121" t="str">
        <f t="shared" si="79"/>
        <v/>
      </c>
      <c r="I931" s="131"/>
      <c r="J931" s="121" t="str">
        <f t="shared" si="80"/>
        <v/>
      </c>
      <c r="K931" s="333"/>
    </row>
    <row r="932" spans="1:11" x14ac:dyDescent="0.3">
      <c r="A932" s="128"/>
      <c r="B932" s="128"/>
      <c r="C932" s="128"/>
      <c r="D932" s="129"/>
      <c r="E932" s="130"/>
      <c r="F932" s="131"/>
      <c r="G932" s="132"/>
      <c r="H932" s="121"/>
      <c r="I932" s="131"/>
      <c r="J932" s="121"/>
      <c r="K932" s="333"/>
    </row>
    <row r="933" spans="1:11" x14ac:dyDescent="0.3">
      <c r="A933" s="128"/>
      <c r="B933" s="128"/>
      <c r="C933" s="128"/>
      <c r="D933" s="129"/>
      <c r="E933" s="130"/>
      <c r="F933" s="131"/>
      <c r="G933" s="132"/>
      <c r="H933" s="121"/>
      <c r="I933" s="131"/>
      <c r="J933" s="121"/>
      <c r="K933" s="333"/>
    </row>
    <row r="934" spans="1:11" x14ac:dyDescent="0.3">
      <c r="A934" s="128"/>
      <c r="B934" s="128"/>
      <c r="C934" s="128"/>
      <c r="D934" s="129"/>
      <c r="E934" s="130"/>
      <c r="F934" s="131"/>
      <c r="G934" s="132"/>
      <c r="H934" s="121"/>
      <c r="I934" s="131"/>
      <c r="J934" s="121"/>
      <c r="K934" s="333"/>
    </row>
    <row r="935" spans="1:11" x14ac:dyDescent="0.3">
      <c r="A935" s="128"/>
      <c r="B935" s="128"/>
      <c r="C935" s="128"/>
      <c r="D935" s="129"/>
      <c r="E935" s="130"/>
      <c r="F935" s="131"/>
      <c r="G935" s="132"/>
      <c r="H935" s="121"/>
      <c r="I935" s="131"/>
      <c r="J935" s="121"/>
      <c r="K935" s="333"/>
    </row>
    <row r="936" spans="1:11" x14ac:dyDescent="0.3">
      <c r="A936" s="128"/>
      <c r="B936" s="128"/>
      <c r="C936" s="128"/>
      <c r="D936" s="129"/>
      <c r="E936" s="130"/>
      <c r="F936" s="131"/>
      <c r="G936" s="132"/>
      <c r="H936" s="121"/>
      <c r="I936" s="131"/>
      <c r="J936" s="121"/>
      <c r="K936" s="333"/>
    </row>
    <row r="937" spans="1:11" x14ac:dyDescent="0.3">
      <c r="A937" s="128"/>
      <c r="B937" s="128"/>
      <c r="C937" s="128"/>
      <c r="D937" s="129"/>
      <c r="E937" s="130"/>
      <c r="F937" s="131"/>
      <c r="G937" s="132"/>
      <c r="H937" s="121" t="str">
        <f t="shared" ref="H937:H950" si="81">IFERROR(G937/F937,"")</f>
        <v/>
      </c>
      <c r="I937" s="131"/>
      <c r="J937" s="121" t="str">
        <f t="shared" ref="J937:J951" si="82">IFERROR(I937*H937,"")</f>
        <v/>
      </c>
      <c r="K937" s="333"/>
    </row>
    <row r="938" spans="1:11" x14ac:dyDescent="0.3">
      <c r="A938" s="129"/>
      <c r="B938" s="129"/>
      <c r="C938" s="129"/>
      <c r="D938" s="129"/>
      <c r="E938" s="130"/>
      <c r="F938" s="131"/>
      <c r="G938" s="132"/>
      <c r="H938" s="121" t="str">
        <f t="shared" si="81"/>
        <v/>
      </c>
      <c r="I938" s="131"/>
      <c r="J938" s="121" t="str">
        <f t="shared" si="82"/>
        <v/>
      </c>
      <c r="K938" s="333"/>
    </row>
    <row r="939" spans="1:11" x14ac:dyDescent="0.3">
      <c r="A939" s="129"/>
      <c r="B939" s="129"/>
      <c r="C939" s="129"/>
      <c r="D939" s="129"/>
      <c r="E939" s="130"/>
      <c r="F939" s="131"/>
      <c r="G939" s="132"/>
      <c r="H939" s="121" t="str">
        <f t="shared" si="81"/>
        <v/>
      </c>
      <c r="I939" s="131"/>
      <c r="J939" s="121" t="str">
        <f t="shared" si="82"/>
        <v/>
      </c>
      <c r="K939" s="333"/>
    </row>
    <row r="940" spans="1:11" x14ac:dyDescent="0.3">
      <c r="A940" s="129"/>
      <c r="B940" s="129"/>
      <c r="C940" s="129"/>
      <c r="D940" s="129"/>
      <c r="E940" s="130"/>
      <c r="F940" s="131"/>
      <c r="G940" s="132"/>
      <c r="H940" s="121" t="str">
        <f t="shared" si="81"/>
        <v/>
      </c>
      <c r="I940" s="131"/>
      <c r="J940" s="121" t="str">
        <f t="shared" si="82"/>
        <v/>
      </c>
      <c r="K940" s="333"/>
    </row>
    <row r="941" spans="1:11" x14ac:dyDescent="0.3">
      <c r="A941" s="129"/>
      <c r="B941" s="129"/>
      <c r="C941" s="129"/>
      <c r="D941" s="129"/>
      <c r="E941" s="130"/>
      <c r="F941" s="131"/>
      <c r="G941" s="132"/>
      <c r="H941" s="121" t="str">
        <f t="shared" si="81"/>
        <v/>
      </c>
      <c r="I941" s="131"/>
      <c r="J941" s="121" t="str">
        <f t="shared" si="82"/>
        <v/>
      </c>
      <c r="K941" s="333"/>
    </row>
    <row r="942" spans="1:11" x14ac:dyDescent="0.3">
      <c r="A942" s="129"/>
      <c r="B942" s="129"/>
      <c r="C942" s="129"/>
      <c r="D942" s="129"/>
      <c r="E942" s="130"/>
      <c r="F942" s="131"/>
      <c r="G942" s="132"/>
      <c r="H942" s="121" t="str">
        <f t="shared" si="81"/>
        <v/>
      </c>
      <c r="I942" s="131"/>
      <c r="J942" s="121" t="str">
        <f t="shared" si="82"/>
        <v/>
      </c>
      <c r="K942" s="333"/>
    </row>
    <row r="943" spans="1:11" x14ac:dyDescent="0.3">
      <c r="A943" s="129"/>
      <c r="B943" s="129"/>
      <c r="C943" s="129"/>
      <c r="D943" s="129"/>
      <c r="E943" s="130"/>
      <c r="F943" s="131"/>
      <c r="G943" s="132"/>
      <c r="H943" s="121" t="str">
        <f t="shared" si="81"/>
        <v/>
      </c>
      <c r="I943" s="131"/>
      <c r="J943" s="121" t="str">
        <f t="shared" si="82"/>
        <v/>
      </c>
      <c r="K943" s="333"/>
    </row>
    <row r="944" spans="1:11" x14ac:dyDescent="0.3">
      <c r="A944" s="129"/>
      <c r="B944" s="129"/>
      <c r="C944" s="129"/>
      <c r="D944" s="129"/>
      <c r="E944" s="130"/>
      <c r="F944" s="131"/>
      <c r="G944" s="132"/>
      <c r="H944" s="121" t="str">
        <f t="shared" si="81"/>
        <v/>
      </c>
      <c r="I944" s="131"/>
      <c r="J944" s="121" t="str">
        <f t="shared" si="82"/>
        <v/>
      </c>
      <c r="K944" s="333"/>
    </row>
    <row r="945" spans="1:12" x14ac:dyDescent="0.3">
      <c r="A945" s="129"/>
      <c r="B945" s="129"/>
      <c r="C945" s="129"/>
      <c r="D945" s="129"/>
      <c r="E945" s="134"/>
      <c r="F945" s="131"/>
      <c r="G945" s="132"/>
      <c r="H945" s="121" t="str">
        <f t="shared" si="81"/>
        <v/>
      </c>
      <c r="I945" s="131"/>
      <c r="J945" s="121" t="str">
        <f t="shared" si="82"/>
        <v/>
      </c>
      <c r="K945" s="333"/>
    </row>
    <row r="946" spans="1:12" x14ac:dyDescent="0.3">
      <c r="A946" s="129"/>
      <c r="B946" s="129"/>
      <c r="C946" s="129"/>
      <c r="D946" s="129"/>
      <c r="E946" s="135"/>
      <c r="F946" s="131"/>
      <c r="G946" s="132"/>
      <c r="H946" s="121" t="str">
        <f t="shared" si="81"/>
        <v/>
      </c>
      <c r="I946" s="131"/>
      <c r="J946" s="121" t="str">
        <f t="shared" si="82"/>
        <v/>
      </c>
      <c r="K946" s="333"/>
    </row>
    <row r="947" spans="1:12" x14ac:dyDescent="0.3">
      <c r="A947" s="129"/>
      <c r="B947" s="129"/>
      <c r="C947" s="129"/>
      <c r="D947" s="129"/>
      <c r="E947" s="136"/>
      <c r="F947" s="131"/>
      <c r="G947" s="132"/>
      <c r="H947" s="121" t="str">
        <f t="shared" si="81"/>
        <v/>
      </c>
      <c r="I947" s="131"/>
      <c r="J947" s="121" t="str">
        <f t="shared" si="82"/>
        <v/>
      </c>
      <c r="K947" s="333"/>
    </row>
    <row r="948" spans="1:12" x14ac:dyDescent="0.3">
      <c r="A948" s="129"/>
      <c r="B948" s="129"/>
      <c r="C948" s="129"/>
      <c r="D948" s="129"/>
      <c r="E948" s="137"/>
      <c r="F948" s="131"/>
      <c r="G948" s="132"/>
      <c r="H948" s="121" t="str">
        <f t="shared" si="81"/>
        <v/>
      </c>
      <c r="I948" s="131"/>
      <c r="J948" s="121" t="str">
        <f t="shared" si="82"/>
        <v/>
      </c>
      <c r="K948" s="333"/>
    </row>
    <row r="949" spans="1:12" x14ac:dyDescent="0.3">
      <c r="A949" s="129"/>
      <c r="B949" s="129"/>
      <c r="C949" s="129"/>
      <c r="D949" s="129"/>
      <c r="E949" s="137"/>
      <c r="F949" s="131"/>
      <c r="G949" s="132"/>
      <c r="H949" s="121" t="str">
        <f t="shared" si="81"/>
        <v/>
      </c>
      <c r="I949" s="131"/>
      <c r="J949" s="121" t="str">
        <f t="shared" si="82"/>
        <v/>
      </c>
      <c r="K949" s="333"/>
    </row>
    <row r="950" spans="1:12" x14ac:dyDescent="0.3">
      <c r="A950" s="129"/>
      <c r="B950" s="129"/>
      <c r="C950" s="129"/>
      <c r="D950" s="129"/>
      <c r="E950" s="138"/>
      <c r="F950" s="131"/>
      <c r="G950" s="132"/>
      <c r="H950" s="121" t="str">
        <f t="shared" si="81"/>
        <v/>
      </c>
      <c r="I950" s="131"/>
      <c r="J950" s="121" t="str">
        <f t="shared" si="82"/>
        <v/>
      </c>
      <c r="K950" s="333"/>
    </row>
    <row r="951" spans="1:12" ht="14.4" thickBot="1" x14ac:dyDescent="0.35">
      <c r="A951" s="129"/>
      <c r="B951" s="129"/>
      <c r="C951" s="129"/>
      <c r="D951" s="129"/>
      <c r="E951" s="148"/>
      <c r="F951" s="149"/>
      <c r="G951" s="150"/>
      <c r="H951" s="151" t="str">
        <f>IFERROR(#REF!/F951,"")</f>
        <v/>
      </c>
      <c r="I951" s="149"/>
      <c r="J951" s="151" t="str">
        <f t="shared" si="82"/>
        <v/>
      </c>
      <c r="K951" s="333"/>
    </row>
    <row r="952" spans="1:12" ht="15" thickBot="1" x14ac:dyDescent="0.35">
      <c r="E952" s="144" t="s">
        <v>23</v>
      </c>
      <c r="F952" s="145"/>
      <c r="G952" s="145"/>
      <c r="H952" s="145"/>
      <c r="I952" s="145"/>
      <c r="J952" s="141">
        <f>SUM(J926:J951)</f>
        <v>0</v>
      </c>
      <c r="K952" s="371"/>
      <c r="L952" s="10"/>
    </row>
    <row r="953" spans="1:12" ht="15" thickBot="1" x14ac:dyDescent="0.35">
      <c r="E953" s="4"/>
      <c r="F953" s="3"/>
      <c r="G953" s="3"/>
      <c r="H953" s="3"/>
      <c r="I953" s="3"/>
      <c r="J953" s="5"/>
      <c r="K953" s="335"/>
      <c r="L953" s="10"/>
    </row>
    <row r="954" spans="1:12" ht="15" thickBot="1" x14ac:dyDescent="0.35">
      <c r="E954" s="144" t="s">
        <v>51</v>
      </c>
      <c r="F954" s="146"/>
      <c r="G954" s="146"/>
      <c r="H954" s="140">
        <f>Salaries!T62</f>
        <v>0</v>
      </c>
      <c r="I954" s="139">
        <v>0</v>
      </c>
      <c r="J954" s="142">
        <f>I954*H954</f>
        <v>0</v>
      </c>
      <c r="K954" s="335"/>
    </row>
    <row r="955" spans="1:12" ht="15" thickBot="1" x14ac:dyDescent="0.35">
      <c r="E955" s="9"/>
      <c r="F955" s="3"/>
      <c r="G955" s="3"/>
      <c r="H955" s="3"/>
      <c r="I955" s="3"/>
      <c r="J955" s="5"/>
      <c r="K955" s="335"/>
      <c r="L955" s="10"/>
    </row>
    <row r="956" spans="1:12" ht="15" thickBot="1" x14ac:dyDescent="0.35">
      <c r="E956" s="144" t="s">
        <v>37</v>
      </c>
      <c r="F956" s="143">
        <f>OverheadMarkup!B16</f>
        <v>0</v>
      </c>
      <c r="G956" s="147"/>
      <c r="H956" s="145"/>
      <c r="I956" s="147"/>
      <c r="J956" s="142">
        <f>(J952+J954)*F956</f>
        <v>0</v>
      </c>
      <c r="K956" s="335"/>
      <c r="L956" s="10"/>
    </row>
    <row r="957" spans="1:12" ht="15" thickBot="1" x14ac:dyDescent="0.35">
      <c r="E957" s="6"/>
      <c r="F957" s="7"/>
      <c r="G957" s="7"/>
      <c r="H957" s="8"/>
      <c r="I957" s="38"/>
      <c r="J957" s="8"/>
      <c r="K957" s="7"/>
    </row>
    <row r="958" spans="1:12" ht="14.4" thickBot="1" x14ac:dyDescent="0.35">
      <c r="E958" s="336" t="s">
        <v>49</v>
      </c>
      <c r="F958" s="337"/>
      <c r="G958" s="338"/>
      <c r="H958" s="339">
        <f>J952+J954+J956</f>
        <v>0</v>
      </c>
      <c r="I958" s="330"/>
      <c r="J958" s="330"/>
      <c r="K958" s="330"/>
    </row>
    <row r="959" spans="1:12" x14ac:dyDescent="0.3">
      <c r="E959" s="340" t="s">
        <v>24</v>
      </c>
      <c r="F959" s="341"/>
      <c r="G959" s="342"/>
      <c r="H959" s="343">
        <v>0</v>
      </c>
      <c r="I959" s="330"/>
      <c r="J959" s="330"/>
      <c r="K959" s="330"/>
    </row>
    <row r="960" spans="1:12" x14ac:dyDescent="0.3">
      <c r="E960" s="340" t="s">
        <v>52</v>
      </c>
      <c r="F960" s="341"/>
      <c r="G960" s="342"/>
      <c r="H960" s="344">
        <f>H959*I954</f>
        <v>0</v>
      </c>
      <c r="I960" s="330"/>
      <c r="J960" s="7"/>
      <c r="K960" s="330"/>
    </row>
    <row r="961" spans="1:11" x14ac:dyDescent="0.3">
      <c r="E961" s="340" t="s">
        <v>53</v>
      </c>
      <c r="F961" s="341"/>
      <c r="G961" s="342"/>
      <c r="H961" s="345">
        <f>H959*J952</f>
        <v>0</v>
      </c>
      <c r="I961" s="330"/>
      <c r="J961" s="7"/>
      <c r="K961" s="330"/>
    </row>
    <row r="962" spans="1:11" x14ac:dyDescent="0.3">
      <c r="E962" s="347" t="s">
        <v>54</v>
      </c>
      <c r="F962" s="348"/>
      <c r="G962" s="349"/>
      <c r="H962" s="350">
        <f>H960*H954</f>
        <v>0</v>
      </c>
      <c r="I962" s="330"/>
      <c r="J962" s="7"/>
      <c r="K962" s="330"/>
    </row>
    <row r="963" spans="1:11" ht="14.4" thickBot="1" x14ac:dyDescent="0.35">
      <c r="E963" s="351" t="s">
        <v>56</v>
      </c>
      <c r="F963" s="352"/>
      <c r="G963" s="353"/>
      <c r="H963" s="354">
        <f>H959*J956</f>
        <v>0</v>
      </c>
      <c r="I963" s="330"/>
      <c r="J963" s="7"/>
      <c r="K963" s="330"/>
    </row>
    <row r="964" spans="1:11" ht="14.4" thickBot="1" x14ac:dyDescent="0.35">
      <c r="F964" s="355" t="s">
        <v>57</v>
      </c>
      <c r="G964" s="356"/>
      <c r="H964" s="357">
        <f>H963+H962+H961</f>
        <v>0</v>
      </c>
      <c r="I964" s="330"/>
      <c r="J964" s="7"/>
      <c r="K964" s="330"/>
    </row>
    <row r="965" spans="1:11" ht="14.4" thickBot="1" x14ac:dyDescent="0.35"/>
    <row r="966" spans="1:11" ht="15" thickBot="1" x14ac:dyDescent="0.35">
      <c r="A966" s="533"/>
      <c r="B966" s="534"/>
      <c r="C966" s="534"/>
      <c r="D966" s="534"/>
      <c r="E966" s="535"/>
      <c r="F966" s="330"/>
      <c r="G966" s="330"/>
      <c r="H966" s="330"/>
      <c r="I966" s="330"/>
      <c r="J966" s="330"/>
      <c r="K966" s="330"/>
    </row>
    <row r="967" spans="1:11" ht="14.4" thickBot="1" x14ac:dyDescent="0.35">
      <c r="E967" s="330"/>
      <c r="F967" s="330"/>
      <c r="G967" s="330"/>
      <c r="H967" s="330"/>
      <c r="I967" s="330"/>
      <c r="J967" s="330"/>
      <c r="K967" s="330"/>
    </row>
    <row r="968" spans="1:11" ht="14.4" thickBot="1" x14ac:dyDescent="0.35">
      <c r="A968" s="33" t="s">
        <v>45</v>
      </c>
      <c r="B968" s="33" t="s">
        <v>44</v>
      </c>
      <c r="C968" s="33" t="s">
        <v>26</v>
      </c>
      <c r="D968" s="33" t="s">
        <v>38</v>
      </c>
      <c r="E968" s="34" t="s">
        <v>21</v>
      </c>
      <c r="F968" s="35" t="s">
        <v>43</v>
      </c>
      <c r="G968" s="34" t="s">
        <v>39</v>
      </c>
      <c r="H968" s="34" t="s">
        <v>40</v>
      </c>
      <c r="I968" s="36" t="s">
        <v>41</v>
      </c>
      <c r="J968" s="36" t="s">
        <v>42</v>
      </c>
      <c r="K968" s="36" t="s">
        <v>33</v>
      </c>
    </row>
    <row r="969" spans="1:11" x14ac:dyDescent="0.3">
      <c r="A969" s="123"/>
      <c r="B969" s="123"/>
      <c r="C969" s="123"/>
      <c r="D969" s="124"/>
      <c r="E969" s="125"/>
      <c r="F969" s="126"/>
      <c r="G969" s="127"/>
      <c r="H969" s="120" t="str">
        <f>IFERROR(G969/F969,"")</f>
        <v/>
      </c>
      <c r="I969" s="126"/>
      <c r="J969" s="120" t="str">
        <f>IFERROR(I969*H969,"")</f>
        <v/>
      </c>
      <c r="K969" s="331"/>
    </row>
    <row r="970" spans="1:11" x14ac:dyDescent="0.3">
      <c r="A970" s="128"/>
      <c r="B970" s="128"/>
      <c r="C970" s="128"/>
      <c r="D970" s="129"/>
      <c r="E970" s="130"/>
      <c r="F970" s="131"/>
      <c r="G970" s="132"/>
      <c r="H970" s="121" t="str">
        <f t="shared" ref="H970:H974" si="83">IFERROR(G970/F970,"")</f>
        <v/>
      </c>
      <c r="I970" s="131"/>
      <c r="J970" s="121" t="str">
        <f t="shared" ref="J970:J974" si="84">IFERROR(I970*H970,"")</f>
        <v/>
      </c>
      <c r="K970" s="122"/>
    </row>
    <row r="971" spans="1:11" x14ac:dyDescent="0.3">
      <c r="A971" s="128"/>
      <c r="B971" s="128"/>
      <c r="C971" s="128"/>
      <c r="D971" s="129"/>
      <c r="E971" s="133"/>
      <c r="F971" s="131"/>
      <c r="G971" s="132"/>
      <c r="H971" s="121" t="str">
        <f t="shared" si="83"/>
        <v/>
      </c>
      <c r="I971" s="131"/>
      <c r="J971" s="121" t="str">
        <f t="shared" si="84"/>
        <v/>
      </c>
      <c r="K971" s="333"/>
    </row>
    <row r="972" spans="1:11" x14ac:dyDescent="0.3">
      <c r="A972" s="128"/>
      <c r="B972" s="128"/>
      <c r="C972" s="128"/>
      <c r="D972" s="129"/>
      <c r="E972" s="130"/>
      <c r="F972" s="131"/>
      <c r="G972" s="132"/>
      <c r="H972" s="121" t="str">
        <f t="shared" si="83"/>
        <v/>
      </c>
      <c r="I972" s="131"/>
      <c r="J972" s="121" t="str">
        <f t="shared" si="84"/>
        <v/>
      </c>
      <c r="K972" s="333"/>
    </row>
    <row r="973" spans="1:11" x14ac:dyDescent="0.3">
      <c r="A973" s="128"/>
      <c r="B973" s="128"/>
      <c r="C973" s="128"/>
      <c r="D973" s="129"/>
      <c r="E973" s="130"/>
      <c r="F973" s="131"/>
      <c r="G973" s="132"/>
      <c r="H973" s="121" t="str">
        <f t="shared" si="83"/>
        <v/>
      </c>
      <c r="I973" s="131"/>
      <c r="J973" s="121" t="str">
        <f t="shared" si="84"/>
        <v/>
      </c>
      <c r="K973" s="333"/>
    </row>
    <row r="974" spans="1:11" x14ac:dyDescent="0.3">
      <c r="A974" s="128"/>
      <c r="B974" s="128"/>
      <c r="C974" s="128"/>
      <c r="D974" s="129"/>
      <c r="E974" s="130"/>
      <c r="F974" s="131"/>
      <c r="G974" s="132"/>
      <c r="H974" s="121" t="str">
        <f t="shared" si="83"/>
        <v/>
      </c>
      <c r="I974" s="131"/>
      <c r="J974" s="121" t="str">
        <f t="shared" si="84"/>
        <v/>
      </c>
      <c r="K974" s="333"/>
    </row>
    <row r="975" spans="1:11" x14ac:dyDescent="0.3">
      <c r="A975" s="128"/>
      <c r="B975" s="128"/>
      <c r="C975" s="128"/>
      <c r="D975" s="129"/>
      <c r="E975" s="130"/>
      <c r="F975" s="131"/>
      <c r="G975" s="132"/>
      <c r="H975" s="121"/>
      <c r="I975" s="131"/>
      <c r="J975" s="121"/>
      <c r="K975" s="333"/>
    </row>
    <row r="976" spans="1:11" x14ac:dyDescent="0.3">
      <c r="A976" s="128"/>
      <c r="B976" s="128"/>
      <c r="C976" s="128"/>
      <c r="D976" s="129"/>
      <c r="E976" s="130"/>
      <c r="F976" s="131"/>
      <c r="G976" s="132"/>
      <c r="H976" s="121"/>
      <c r="I976" s="131"/>
      <c r="J976" s="121"/>
      <c r="K976" s="333"/>
    </row>
    <row r="977" spans="1:11" x14ac:dyDescent="0.3">
      <c r="A977" s="128"/>
      <c r="B977" s="128"/>
      <c r="C977" s="128"/>
      <c r="D977" s="129"/>
      <c r="E977" s="130"/>
      <c r="F977" s="131"/>
      <c r="G977" s="132"/>
      <c r="H977" s="121"/>
      <c r="I977" s="131"/>
      <c r="J977" s="121"/>
      <c r="K977" s="333"/>
    </row>
    <row r="978" spans="1:11" x14ac:dyDescent="0.3">
      <c r="A978" s="128"/>
      <c r="B978" s="128"/>
      <c r="C978" s="128"/>
      <c r="D978" s="129"/>
      <c r="E978" s="130"/>
      <c r="F978" s="131"/>
      <c r="G978" s="132"/>
      <c r="H978" s="121"/>
      <c r="I978" s="131"/>
      <c r="J978" s="121"/>
      <c r="K978" s="333"/>
    </row>
    <row r="979" spans="1:11" x14ac:dyDescent="0.3">
      <c r="A979" s="128"/>
      <c r="B979" s="128"/>
      <c r="C979" s="128"/>
      <c r="D979" s="129"/>
      <c r="E979" s="130"/>
      <c r="F979" s="131"/>
      <c r="G979" s="132"/>
      <c r="H979" s="121"/>
      <c r="I979" s="131"/>
      <c r="J979" s="121"/>
      <c r="K979" s="333"/>
    </row>
    <row r="980" spans="1:11" x14ac:dyDescent="0.3">
      <c r="A980" s="128"/>
      <c r="B980" s="128"/>
      <c r="C980" s="128"/>
      <c r="D980" s="129"/>
      <c r="E980" s="130"/>
      <c r="F980" s="131"/>
      <c r="G980" s="132"/>
      <c r="H980" s="121" t="str">
        <f t="shared" ref="H980:H993" si="85">IFERROR(G980/F980,"")</f>
        <v/>
      </c>
      <c r="I980" s="131"/>
      <c r="J980" s="121" t="str">
        <f t="shared" ref="J980:J994" si="86">IFERROR(I980*H980,"")</f>
        <v/>
      </c>
      <c r="K980" s="333"/>
    </row>
    <row r="981" spans="1:11" x14ac:dyDescent="0.3">
      <c r="A981" s="129"/>
      <c r="B981" s="129"/>
      <c r="C981" s="129"/>
      <c r="D981" s="129"/>
      <c r="E981" s="130"/>
      <c r="F981" s="131"/>
      <c r="G981" s="132"/>
      <c r="H981" s="121" t="str">
        <f t="shared" si="85"/>
        <v/>
      </c>
      <c r="I981" s="131"/>
      <c r="J981" s="121" t="str">
        <f t="shared" si="86"/>
        <v/>
      </c>
      <c r="K981" s="333"/>
    </row>
    <row r="982" spans="1:11" x14ac:dyDescent="0.3">
      <c r="A982" s="129"/>
      <c r="B982" s="129"/>
      <c r="C982" s="129"/>
      <c r="D982" s="129"/>
      <c r="E982" s="130"/>
      <c r="F982" s="131"/>
      <c r="G982" s="132"/>
      <c r="H982" s="121" t="str">
        <f t="shared" si="85"/>
        <v/>
      </c>
      <c r="I982" s="131"/>
      <c r="J982" s="121" t="str">
        <f t="shared" si="86"/>
        <v/>
      </c>
      <c r="K982" s="333"/>
    </row>
    <row r="983" spans="1:11" x14ac:dyDescent="0.3">
      <c r="A983" s="129"/>
      <c r="B983" s="129"/>
      <c r="C983" s="129"/>
      <c r="D983" s="129"/>
      <c r="E983" s="130"/>
      <c r="F983" s="131"/>
      <c r="G983" s="132"/>
      <c r="H983" s="121" t="str">
        <f t="shared" si="85"/>
        <v/>
      </c>
      <c r="I983" s="131"/>
      <c r="J983" s="121" t="str">
        <f t="shared" si="86"/>
        <v/>
      </c>
      <c r="K983" s="333"/>
    </row>
    <row r="984" spans="1:11" x14ac:dyDescent="0.3">
      <c r="A984" s="129"/>
      <c r="B984" s="129"/>
      <c r="C984" s="129"/>
      <c r="D984" s="129"/>
      <c r="E984" s="130"/>
      <c r="F984" s="131"/>
      <c r="G984" s="132"/>
      <c r="H984" s="121" t="str">
        <f t="shared" si="85"/>
        <v/>
      </c>
      <c r="I984" s="131"/>
      <c r="J984" s="121" t="str">
        <f t="shared" si="86"/>
        <v/>
      </c>
      <c r="K984" s="333"/>
    </row>
    <row r="985" spans="1:11" x14ac:dyDescent="0.3">
      <c r="A985" s="129"/>
      <c r="B985" s="129"/>
      <c r="C985" s="129"/>
      <c r="D985" s="129"/>
      <c r="E985" s="130"/>
      <c r="F985" s="131"/>
      <c r="G985" s="132"/>
      <c r="H985" s="121" t="str">
        <f t="shared" si="85"/>
        <v/>
      </c>
      <c r="I985" s="131"/>
      <c r="J985" s="121" t="str">
        <f t="shared" si="86"/>
        <v/>
      </c>
      <c r="K985" s="333"/>
    </row>
    <row r="986" spans="1:11" x14ac:dyDescent="0.3">
      <c r="A986" s="129"/>
      <c r="B986" s="129"/>
      <c r="C986" s="129"/>
      <c r="D986" s="129"/>
      <c r="E986" s="130"/>
      <c r="F986" s="131"/>
      <c r="G986" s="132"/>
      <c r="H986" s="121" t="str">
        <f t="shared" si="85"/>
        <v/>
      </c>
      <c r="I986" s="131"/>
      <c r="J986" s="121" t="str">
        <f t="shared" si="86"/>
        <v/>
      </c>
      <c r="K986" s="333"/>
    </row>
    <row r="987" spans="1:11" x14ac:dyDescent="0.3">
      <c r="A987" s="129"/>
      <c r="B987" s="129"/>
      <c r="C987" s="129"/>
      <c r="D987" s="129"/>
      <c r="E987" s="130"/>
      <c r="F987" s="131"/>
      <c r="G987" s="132"/>
      <c r="H987" s="121" t="str">
        <f t="shared" si="85"/>
        <v/>
      </c>
      <c r="I987" s="131"/>
      <c r="J987" s="121" t="str">
        <f t="shared" si="86"/>
        <v/>
      </c>
      <c r="K987" s="333"/>
    </row>
    <row r="988" spans="1:11" x14ac:dyDescent="0.3">
      <c r="A988" s="129"/>
      <c r="B988" s="129"/>
      <c r="C988" s="129"/>
      <c r="D988" s="129"/>
      <c r="E988" s="134"/>
      <c r="F988" s="131"/>
      <c r="G988" s="132"/>
      <c r="H988" s="121" t="str">
        <f t="shared" si="85"/>
        <v/>
      </c>
      <c r="I988" s="131"/>
      <c r="J988" s="121" t="str">
        <f t="shared" si="86"/>
        <v/>
      </c>
      <c r="K988" s="333"/>
    </row>
    <row r="989" spans="1:11" x14ac:dyDescent="0.3">
      <c r="A989" s="129"/>
      <c r="B989" s="129"/>
      <c r="C989" s="129"/>
      <c r="D989" s="129"/>
      <c r="E989" s="135"/>
      <c r="F989" s="131"/>
      <c r="G989" s="132"/>
      <c r="H989" s="121" t="str">
        <f t="shared" si="85"/>
        <v/>
      </c>
      <c r="I989" s="131"/>
      <c r="J989" s="121" t="str">
        <f t="shared" si="86"/>
        <v/>
      </c>
      <c r="K989" s="333"/>
    </row>
    <row r="990" spans="1:11" x14ac:dyDescent="0.3">
      <c r="A990" s="129"/>
      <c r="B990" s="129"/>
      <c r="C990" s="129"/>
      <c r="D990" s="129"/>
      <c r="E990" s="136"/>
      <c r="F990" s="131"/>
      <c r="G990" s="132"/>
      <c r="H990" s="121" t="str">
        <f t="shared" si="85"/>
        <v/>
      </c>
      <c r="I990" s="131"/>
      <c r="J990" s="121" t="str">
        <f t="shared" si="86"/>
        <v/>
      </c>
      <c r="K990" s="333"/>
    </row>
    <row r="991" spans="1:11" x14ac:dyDescent="0.3">
      <c r="A991" s="129"/>
      <c r="B991" s="129"/>
      <c r="C991" s="129"/>
      <c r="D991" s="129"/>
      <c r="E991" s="137"/>
      <c r="F991" s="131"/>
      <c r="G991" s="132"/>
      <c r="H991" s="121" t="str">
        <f t="shared" si="85"/>
        <v/>
      </c>
      <c r="I991" s="131"/>
      <c r="J991" s="121" t="str">
        <f t="shared" si="86"/>
        <v/>
      </c>
      <c r="K991" s="333"/>
    </row>
    <row r="992" spans="1:11" x14ac:dyDescent="0.3">
      <c r="A992" s="129"/>
      <c r="B992" s="129"/>
      <c r="C992" s="129"/>
      <c r="D992" s="129"/>
      <c r="E992" s="137"/>
      <c r="F992" s="131"/>
      <c r="G992" s="132"/>
      <c r="H992" s="121" t="str">
        <f t="shared" si="85"/>
        <v/>
      </c>
      <c r="I992" s="131"/>
      <c r="J992" s="121" t="str">
        <f t="shared" si="86"/>
        <v/>
      </c>
      <c r="K992" s="333"/>
    </row>
    <row r="993" spans="1:12" x14ac:dyDescent="0.3">
      <c r="A993" s="129"/>
      <c r="B993" s="129"/>
      <c r="C993" s="129"/>
      <c r="D993" s="129"/>
      <c r="E993" s="138"/>
      <c r="F993" s="131"/>
      <c r="G993" s="132"/>
      <c r="H993" s="121" t="str">
        <f t="shared" si="85"/>
        <v/>
      </c>
      <c r="I993" s="131"/>
      <c r="J993" s="121" t="str">
        <f t="shared" si="86"/>
        <v/>
      </c>
      <c r="K993" s="333"/>
    </row>
    <row r="994" spans="1:12" ht="14.4" thickBot="1" x14ac:dyDescent="0.35">
      <c r="A994" s="129"/>
      <c r="B994" s="129"/>
      <c r="C994" s="129"/>
      <c r="D994" s="129"/>
      <c r="E994" s="148"/>
      <c r="F994" s="149"/>
      <c r="G994" s="150"/>
      <c r="H994" s="151" t="str">
        <f>IFERROR(#REF!/F994,"")</f>
        <v/>
      </c>
      <c r="I994" s="149"/>
      <c r="J994" s="151" t="str">
        <f t="shared" si="86"/>
        <v/>
      </c>
      <c r="K994" s="333"/>
    </row>
    <row r="995" spans="1:12" ht="15" thickBot="1" x14ac:dyDescent="0.35">
      <c r="E995" s="144" t="s">
        <v>23</v>
      </c>
      <c r="F995" s="145"/>
      <c r="G995" s="145"/>
      <c r="H995" s="145"/>
      <c r="I995" s="145"/>
      <c r="J995" s="141">
        <f>SUM(J969:J994)</f>
        <v>0</v>
      </c>
      <c r="K995" s="371"/>
    </row>
    <row r="996" spans="1:12" ht="15" thickBot="1" x14ac:dyDescent="0.35">
      <c r="E996" s="4"/>
      <c r="F996" s="3"/>
      <c r="G996" s="3"/>
      <c r="H996" s="3"/>
      <c r="I996" s="3"/>
      <c r="J996" s="5"/>
      <c r="K996" s="335"/>
      <c r="L996" s="10"/>
    </row>
    <row r="997" spans="1:12" ht="15" thickBot="1" x14ac:dyDescent="0.35">
      <c r="E997" s="144" t="s">
        <v>51</v>
      </c>
      <c r="F997" s="146"/>
      <c r="G997" s="146"/>
      <c r="H997" s="140">
        <f>Salaries!T62</f>
        <v>0</v>
      </c>
      <c r="I997" s="139">
        <v>0</v>
      </c>
      <c r="J997" s="142">
        <f>I997*H997</f>
        <v>0</v>
      </c>
      <c r="K997" s="335"/>
    </row>
    <row r="998" spans="1:12" ht="15" thickBot="1" x14ac:dyDescent="0.35">
      <c r="E998" s="9"/>
      <c r="F998" s="3"/>
      <c r="G998" s="3"/>
      <c r="H998" s="3"/>
      <c r="I998" s="3"/>
      <c r="J998" s="5"/>
      <c r="K998" s="335"/>
      <c r="L998" s="10"/>
    </row>
    <row r="999" spans="1:12" ht="15" thickBot="1" x14ac:dyDescent="0.35">
      <c r="E999" s="144" t="s">
        <v>37</v>
      </c>
      <c r="F999" s="143">
        <f>OverheadMarkup!B16</f>
        <v>0</v>
      </c>
      <c r="G999" s="147"/>
      <c r="H999" s="145"/>
      <c r="I999" s="147"/>
      <c r="J999" s="142">
        <f>(J995+J997)*F999</f>
        <v>0</v>
      </c>
      <c r="K999" s="335"/>
      <c r="L999" s="10"/>
    </row>
    <row r="1000" spans="1:12" ht="15" thickBot="1" x14ac:dyDescent="0.35">
      <c r="E1000" s="6"/>
      <c r="F1000" s="7"/>
      <c r="G1000" s="7"/>
      <c r="H1000" s="8"/>
      <c r="I1000" s="38"/>
      <c r="J1000" s="164"/>
      <c r="K1000" s="7"/>
    </row>
    <row r="1001" spans="1:12" ht="14.4" thickBot="1" x14ac:dyDescent="0.35">
      <c r="E1001" s="336" t="s">
        <v>49</v>
      </c>
      <c r="F1001" s="337"/>
      <c r="G1001" s="338"/>
      <c r="H1001" s="339">
        <f>J995+J997+J999</f>
        <v>0</v>
      </c>
      <c r="I1001" s="330"/>
      <c r="J1001" s="330"/>
      <c r="K1001" s="330"/>
    </row>
    <row r="1002" spans="1:12" x14ac:dyDescent="0.3">
      <c r="E1002" s="340" t="s">
        <v>24</v>
      </c>
      <c r="F1002" s="341"/>
      <c r="G1002" s="342"/>
      <c r="H1002" s="343">
        <v>0</v>
      </c>
      <c r="I1002" s="330"/>
      <c r="J1002" s="330"/>
      <c r="K1002" s="330"/>
    </row>
    <row r="1003" spans="1:12" x14ac:dyDescent="0.3">
      <c r="E1003" s="340" t="s">
        <v>52</v>
      </c>
      <c r="F1003" s="341"/>
      <c r="G1003" s="342"/>
      <c r="H1003" s="344">
        <f>H1002*I997</f>
        <v>0</v>
      </c>
      <c r="I1003" s="330"/>
      <c r="J1003" s="7"/>
      <c r="K1003" s="330"/>
    </row>
    <row r="1004" spans="1:12" x14ac:dyDescent="0.3">
      <c r="E1004" s="340" t="s">
        <v>53</v>
      </c>
      <c r="F1004" s="341"/>
      <c r="G1004" s="342"/>
      <c r="H1004" s="345">
        <f>H1002*J995</f>
        <v>0</v>
      </c>
      <c r="I1004" s="330"/>
      <c r="J1004" s="7"/>
      <c r="K1004" s="330"/>
    </row>
    <row r="1005" spans="1:12" x14ac:dyDescent="0.3">
      <c r="E1005" s="347" t="s">
        <v>54</v>
      </c>
      <c r="F1005" s="348"/>
      <c r="G1005" s="349"/>
      <c r="H1005" s="350">
        <f>H1003*H997</f>
        <v>0</v>
      </c>
      <c r="I1005" s="330"/>
      <c r="J1005" s="7"/>
      <c r="K1005" s="330"/>
    </row>
    <row r="1006" spans="1:12" ht="14.4" thickBot="1" x14ac:dyDescent="0.35">
      <c r="E1006" s="351" t="s">
        <v>56</v>
      </c>
      <c r="F1006" s="352"/>
      <c r="G1006" s="353"/>
      <c r="H1006" s="354">
        <f>H1002*J999</f>
        <v>0</v>
      </c>
      <c r="I1006" s="330"/>
      <c r="J1006" s="7"/>
      <c r="K1006" s="330"/>
    </row>
    <row r="1007" spans="1:12" ht="14.4" thickBot="1" x14ac:dyDescent="0.35">
      <c r="F1007" s="355" t="s">
        <v>57</v>
      </c>
      <c r="G1007" s="356"/>
      <c r="H1007" s="357">
        <f>H1006+H1005+H1004</f>
        <v>0</v>
      </c>
      <c r="I1007" s="330"/>
      <c r="J1007" s="7"/>
      <c r="K1007" s="330"/>
    </row>
    <row r="1008" spans="1:12" ht="14.4" thickBot="1" x14ac:dyDescent="0.35"/>
    <row r="1009" spans="1:11" ht="15" thickBot="1" x14ac:dyDescent="0.35">
      <c r="A1009" s="533"/>
      <c r="B1009" s="534"/>
      <c r="C1009" s="534"/>
      <c r="D1009" s="534"/>
      <c r="E1009" s="535"/>
      <c r="F1009" s="330"/>
      <c r="G1009" s="330"/>
      <c r="H1009" s="330"/>
      <c r="I1009" s="330"/>
      <c r="J1009" s="330"/>
      <c r="K1009" s="330"/>
    </row>
    <row r="1010" spans="1:11" ht="14.4" thickBot="1" x14ac:dyDescent="0.35">
      <c r="E1010" s="330"/>
      <c r="F1010" s="330"/>
      <c r="G1010" s="330"/>
      <c r="H1010" s="330"/>
      <c r="I1010" s="330"/>
      <c r="J1010" s="330"/>
      <c r="K1010" s="330"/>
    </row>
    <row r="1011" spans="1:11" ht="14.4" thickBot="1" x14ac:dyDescent="0.35">
      <c r="A1011" s="33" t="s">
        <v>45</v>
      </c>
      <c r="B1011" s="33" t="s">
        <v>44</v>
      </c>
      <c r="C1011" s="33" t="s">
        <v>26</v>
      </c>
      <c r="D1011" s="33" t="s">
        <v>38</v>
      </c>
      <c r="E1011" s="34" t="s">
        <v>21</v>
      </c>
      <c r="F1011" s="35" t="s">
        <v>43</v>
      </c>
      <c r="G1011" s="34" t="s">
        <v>39</v>
      </c>
      <c r="H1011" s="34" t="s">
        <v>40</v>
      </c>
      <c r="I1011" s="36" t="s">
        <v>41</v>
      </c>
      <c r="J1011" s="36" t="s">
        <v>42</v>
      </c>
      <c r="K1011" s="36" t="s">
        <v>33</v>
      </c>
    </row>
    <row r="1012" spans="1:11" x14ac:dyDescent="0.3">
      <c r="A1012" s="123"/>
      <c r="B1012" s="123"/>
      <c r="C1012" s="123"/>
      <c r="D1012" s="124"/>
      <c r="E1012" s="125"/>
      <c r="F1012" s="126"/>
      <c r="G1012" s="127"/>
      <c r="H1012" s="120" t="str">
        <f>IFERROR(G1012/F1012,"")</f>
        <v/>
      </c>
      <c r="I1012" s="126"/>
      <c r="J1012" s="120" t="str">
        <f>IFERROR(I1012*H1012,"")</f>
        <v/>
      </c>
      <c r="K1012" s="331"/>
    </row>
    <row r="1013" spans="1:11" x14ac:dyDescent="0.3">
      <c r="A1013" s="128"/>
      <c r="B1013" s="128"/>
      <c r="C1013" s="128"/>
      <c r="D1013" s="129"/>
      <c r="E1013" s="130"/>
      <c r="F1013" s="131"/>
      <c r="G1013" s="132"/>
      <c r="H1013" s="121" t="str">
        <f t="shared" ref="H1013:H1017" si="87">IFERROR(G1013/F1013,"")</f>
        <v/>
      </c>
      <c r="I1013" s="131"/>
      <c r="J1013" s="121" t="str">
        <f t="shared" ref="J1013:J1017" si="88">IFERROR(I1013*H1013,"")</f>
        <v/>
      </c>
      <c r="K1013" s="122"/>
    </row>
    <row r="1014" spans="1:11" x14ac:dyDescent="0.3">
      <c r="A1014" s="128"/>
      <c r="B1014" s="128"/>
      <c r="C1014" s="128"/>
      <c r="D1014" s="129"/>
      <c r="E1014" s="133"/>
      <c r="F1014" s="131"/>
      <c r="G1014" s="132"/>
      <c r="H1014" s="121" t="str">
        <f t="shared" si="87"/>
        <v/>
      </c>
      <c r="I1014" s="131"/>
      <c r="J1014" s="121" t="str">
        <f t="shared" si="88"/>
        <v/>
      </c>
      <c r="K1014" s="333"/>
    </row>
    <row r="1015" spans="1:11" x14ac:dyDescent="0.3">
      <c r="A1015" s="128"/>
      <c r="B1015" s="128"/>
      <c r="C1015" s="128"/>
      <c r="D1015" s="129"/>
      <c r="E1015" s="130"/>
      <c r="F1015" s="131"/>
      <c r="G1015" s="132"/>
      <c r="H1015" s="121" t="str">
        <f t="shared" si="87"/>
        <v/>
      </c>
      <c r="I1015" s="131"/>
      <c r="J1015" s="121" t="str">
        <f t="shared" si="88"/>
        <v/>
      </c>
      <c r="K1015" s="333"/>
    </row>
    <row r="1016" spans="1:11" x14ac:dyDescent="0.3">
      <c r="A1016" s="128"/>
      <c r="B1016" s="128"/>
      <c r="C1016" s="128"/>
      <c r="D1016" s="129"/>
      <c r="E1016" s="130"/>
      <c r="F1016" s="131"/>
      <c r="G1016" s="132"/>
      <c r="H1016" s="121" t="str">
        <f t="shared" si="87"/>
        <v/>
      </c>
      <c r="I1016" s="131"/>
      <c r="J1016" s="121" t="str">
        <f t="shared" si="88"/>
        <v/>
      </c>
      <c r="K1016" s="333"/>
    </row>
    <row r="1017" spans="1:11" x14ac:dyDescent="0.3">
      <c r="A1017" s="128"/>
      <c r="B1017" s="128"/>
      <c r="C1017" s="128"/>
      <c r="D1017" s="129"/>
      <c r="E1017" s="130"/>
      <c r="F1017" s="131"/>
      <c r="G1017" s="132"/>
      <c r="H1017" s="121" t="str">
        <f t="shared" si="87"/>
        <v/>
      </c>
      <c r="I1017" s="131"/>
      <c r="J1017" s="121" t="str">
        <f t="shared" si="88"/>
        <v/>
      </c>
      <c r="K1017" s="333"/>
    </row>
    <row r="1018" spans="1:11" x14ac:dyDescent="0.3">
      <c r="A1018" s="128"/>
      <c r="B1018" s="128"/>
      <c r="C1018" s="128"/>
      <c r="D1018" s="129"/>
      <c r="E1018" s="130"/>
      <c r="F1018" s="131"/>
      <c r="G1018" s="132"/>
      <c r="H1018" s="121"/>
      <c r="I1018" s="131"/>
      <c r="J1018" s="121"/>
      <c r="K1018" s="333"/>
    </row>
    <row r="1019" spans="1:11" x14ac:dyDescent="0.3">
      <c r="A1019" s="128"/>
      <c r="B1019" s="128"/>
      <c r="C1019" s="128"/>
      <c r="D1019" s="129"/>
      <c r="E1019" s="130"/>
      <c r="F1019" s="131"/>
      <c r="G1019" s="132"/>
      <c r="H1019" s="121"/>
      <c r="I1019" s="131"/>
      <c r="J1019" s="121"/>
      <c r="K1019" s="333"/>
    </row>
    <row r="1020" spans="1:11" x14ac:dyDescent="0.3">
      <c r="A1020" s="128"/>
      <c r="B1020" s="128"/>
      <c r="C1020" s="128"/>
      <c r="D1020" s="129"/>
      <c r="E1020" s="130"/>
      <c r="F1020" s="131"/>
      <c r="G1020" s="132"/>
      <c r="H1020" s="121"/>
      <c r="I1020" s="131"/>
      <c r="J1020" s="121"/>
      <c r="K1020" s="333"/>
    </row>
    <row r="1021" spans="1:11" x14ac:dyDescent="0.3">
      <c r="A1021" s="128"/>
      <c r="B1021" s="128"/>
      <c r="C1021" s="128"/>
      <c r="D1021" s="129"/>
      <c r="E1021" s="130"/>
      <c r="F1021" s="131"/>
      <c r="G1021" s="132"/>
      <c r="H1021" s="121"/>
      <c r="I1021" s="131"/>
      <c r="J1021" s="121"/>
      <c r="K1021" s="333"/>
    </row>
    <row r="1022" spans="1:11" x14ac:dyDescent="0.3">
      <c r="A1022" s="128"/>
      <c r="B1022" s="128"/>
      <c r="C1022" s="128"/>
      <c r="D1022" s="129"/>
      <c r="E1022" s="130"/>
      <c r="F1022" s="131"/>
      <c r="G1022" s="132"/>
      <c r="H1022" s="121"/>
      <c r="I1022" s="131"/>
      <c r="J1022" s="121"/>
      <c r="K1022" s="333"/>
    </row>
    <row r="1023" spans="1:11" x14ac:dyDescent="0.3">
      <c r="A1023" s="128"/>
      <c r="B1023" s="128"/>
      <c r="C1023" s="128"/>
      <c r="D1023" s="129"/>
      <c r="E1023" s="130"/>
      <c r="F1023" s="131"/>
      <c r="G1023" s="132"/>
      <c r="H1023" s="121" t="str">
        <f t="shared" ref="H1023:H1036" si="89">IFERROR(G1023/F1023,"")</f>
        <v/>
      </c>
      <c r="I1023" s="131"/>
      <c r="J1023" s="121" t="str">
        <f t="shared" ref="J1023:J1037" si="90">IFERROR(I1023*H1023,"")</f>
        <v/>
      </c>
      <c r="K1023" s="333"/>
    </row>
    <row r="1024" spans="1:11" x14ac:dyDescent="0.3">
      <c r="A1024" s="129"/>
      <c r="B1024" s="129"/>
      <c r="C1024" s="129"/>
      <c r="D1024" s="129"/>
      <c r="E1024" s="130"/>
      <c r="F1024" s="131"/>
      <c r="G1024" s="132"/>
      <c r="H1024" s="121" t="str">
        <f t="shared" si="89"/>
        <v/>
      </c>
      <c r="I1024" s="131"/>
      <c r="J1024" s="121" t="str">
        <f t="shared" si="90"/>
        <v/>
      </c>
      <c r="K1024" s="333"/>
    </row>
    <row r="1025" spans="1:12" x14ac:dyDescent="0.3">
      <c r="A1025" s="129"/>
      <c r="B1025" s="129"/>
      <c r="C1025" s="129"/>
      <c r="D1025" s="129"/>
      <c r="E1025" s="130"/>
      <c r="F1025" s="131"/>
      <c r="G1025" s="132"/>
      <c r="H1025" s="121" t="str">
        <f t="shared" si="89"/>
        <v/>
      </c>
      <c r="I1025" s="131"/>
      <c r="J1025" s="121" t="str">
        <f t="shared" si="90"/>
        <v/>
      </c>
      <c r="K1025" s="333"/>
    </row>
    <row r="1026" spans="1:12" x14ac:dyDescent="0.3">
      <c r="A1026" s="129"/>
      <c r="B1026" s="129"/>
      <c r="C1026" s="129"/>
      <c r="D1026" s="129"/>
      <c r="E1026" s="130"/>
      <c r="F1026" s="131"/>
      <c r="G1026" s="132"/>
      <c r="H1026" s="121" t="str">
        <f t="shared" si="89"/>
        <v/>
      </c>
      <c r="I1026" s="131"/>
      <c r="J1026" s="121" t="str">
        <f t="shared" si="90"/>
        <v/>
      </c>
      <c r="K1026" s="333"/>
    </row>
    <row r="1027" spans="1:12" x14ac:dyDescent="0.3">
      <c r="A1027" s="129"/>
      <c r="B1027" s="129"/>
      <c r="C1027" s="129"/>
      <c r="D1027" s="129"/>
      <c r="E1027" s="130"/>
      <c r="F1027" s="131"/>
      <c r="G1027" s="132"/>
      <c r="H1027" s="121" t="str">
        <f t="shared" si="89"/>
        <v/>
      </c>
      <c r="I1027" s="131"/>
      <c r="J1027" s="121" t="str">
        <f t="shared" si="90"/>
        <v/>
      </c>
      <c r="K1027" s="333"/>
    </row>
    <row r="1028" spans="1:12" x14ac:dyDescent="0.3">
      <c r="A1028" s="129"/>
      <c r="B1028" s="129"/>
      <c r="C1028" s="129"/>
      <c r="D1028" s="129"/>
      <c r="E1028" s="130"/>
      <c r="F1028" s="131"/>
      <c r="G1028" s="132"/>
      <c r="H1028" s="121" t="str">
        <f t="shared" si="89"/>
        <v/>
      </c>
      <c r="I1028" s="131"/>
      <c r="J1028" s="121" t="str">
        <f t="shared" si="90"/>
        <v/>
      </c>
      <c r="K1028" s="333"/>
    </row>
    <row r="1029" spans="1:12" x14ac:dyDescent="0.3">
      <c r="A1029" s="129"/>
      <c r="B1029" s="129"/>
      <c r="C1029" s="129"/>
      <c r="D1029" s="129"/>
      <c r="E1029" s="130"/>
      <c r="F1029" s="131"/>
      <c r="G1029" s="132"/>
      <c r="H1029" s="121" t="str">
        <f t="shared" si="89"/>
        <v/>
      </c>
      <c r="I1029" s="131"/>
      <c r="J1029" s="121" t="str">
        <f t="shared" si="90"/>
        <v/>
      </c>
      <c r="K1029" s="333"/>
    </row>
    <row r="1030" spans="1:12" x14ac:dyDescent="0.3">
      <c r="A1030" s="129"/>
      <c r="B1030" s="129"/>
      <c r="C1030" s="129"/>
      <c r="D1030" s="129"/>
      <c r="E1030" s="130"/>
      <c r="F1030" s="131"/>
      <c r="G1030" s="132"/>
      <c r="H1030" s="121" t="str">
        <f t="shared" si="89"/>
        <v/>
      </c>
      <c r="I1030" s="131"/>
      <c r="J1030" s="121" t="str">
        <f t="shared" si="90"/>
        <v/>
      </c>
      <c r="K1030" s="333"/>
    </row>
    <row r="1031" spans="1:12" x14ac:dyDescent="0.3">
      <c r="A1031" s="129"/>
      <c r="B1031" s="129"/>
      <c r="C1031" s="129"/>
      <c r="D1031" s="129"/>
      <c r="E1031" s="134"/>
      <c r="F1031" s="131"/>
      <c r="G1031" s="132"/>
      <c r="H1031" s="121" t="str">
        <f t="shared" si="89"/>
        <v/>
      </c>
      <c r="I1031" s="131"/>
      <c r="J1031" s="121" t="str">
        <f t="shared" si="90"/>
        <v/>
      </c>
      <c r="K1031" s="333"/>
    </row>
    <row r="1032" spans="1:12" x14ac:dyDescent="0.3">
      <c r="A1032" s="129"/>
      <c r="B1032" s="129"/>
      <c r="C1032" s="129"/>
      <c r="D1032" s="129"/>
      <c r="E1032" s="135"/>
      <c r="F1032" s="131"/>
      <c r="G1032" s="132"/>
      <c r="H1032" s="121" t="str">
        <f t="shared" si="89"/>
        <v/>
      </c>
      <c r="I1032" s="131"/>
      <c r="J1032" s="121" t="str">
        <f t="shared" si="90"/>
        <v/>
      </c>
      <c r="K1032" s="333"/>
    </row>
    <row r="1033" spans="1:12" x14ac:dyDescent="0.3">
      <c r="A1033" s="129"/>
      <c r="B1033" s="129"/>
      <c r="C1033" s="129"/>
      <c r="D1033" s="129"/>
      <c r="E1033" s="136"/>
      <c r="F1033" s="131"/>
      <c r="G1033" s="132"/>
      <c r="H1033" s="121" t="str">
        <f t="shared" si="89"/>
        <v/>
      </c>
      <c r="I1033" s="131"/>
      <c r="J1033" s="121" t="str">
        <f t="shared" si="90"/>
        <v/>
      </c>
      <c r="K1033" s="333"/>
    </row>
    <row r="1034" spans="1:12" x14ac:dyDescent="0.3">
      <c r="A1034" s="129"/>
      <c r="B1034" s="129"/>
      <c r="C1034" s="129"/>
      <c r="D1034" s="129"/>
      <c r="E1034" s="137"/>
      <c r="F1034" s="131"/>
      <c r="G1034" s="132"/>
      <c r="H1034" s="121" t="str">
        <f t="shared" si="89"/>
        <v/>
      </c>
      <c r="I1034" s="131"/>
      <c r="J1034" s="121" t="str">
        <f t="shared" si="90"/>
        <v/>
      </c>
      <c r="K1034" s="333"/>
    </row>
    <row r="1035" spans="1:12" x14ac:dyDescent="0.3">
      <c r="A1035" s="129"/>
      <c r="B1035" s="129"/>
      <c r="C1035" s="129"/>
      <c r="D1035" s="129"/>
      <c r="E1035" s="137"/>
      <c r="F1035" s="131"/>
      <c r="G1035" s="132"/>
      <c r="H1035" s="121" t="str">
        <f t="shared" si="89"/>
        <v/>
      </c>
      <c r="I1035" s="131"/>
      <c r="J1035" s="121" t="str">
        <f t="shared" si="90"/>
        <v/>
      </c>
      <c r="K1035" s="333"/>
    </row>
    <row r="1036" spans="1:12" x14ac:dyDescent="0.3">
      <c r="A1036" s="129"/>
      <c r="B1036" s="129"/>
      <c r="C1036" s="129"/>
      <c r="D1036" s="129"/>
      <c r="E1036" s="138"/>
      <c r="F1036" s="131"/>
      <c r="G1036" s="132"/>
      <c r="H1036" s="121" t="str">
        <f t="shared" si="89"/>
        <v/>
      </c>
      <c r="I1036" s="131"/>
      <c r="J1036" s="121" t="str">
        <f t="shared" si="90"/>
        <v/>
      </c>
      <c r="K1036" s="333"/>
    </row>
    <row r="1037" spans="1:12" ht="14.4" thickBot="1" x14ac:dyDescent="0.35">
      <c r="A1037" s="129"/>
      <c r="B1037" s="129"/>
      <c r="C1037" s="129"/>
      <c r="D1037" s="129"/>
      <c r="E1037" s="148"/>
      <c r="F1037" s="149"/>
      <c r="G1037" s="150"/>
      <c r="H1037" s="151" t="str">
        <f>IFERROR(#REF!/F1037,"")</f>
        <v/>
      </c>
      <c r="I1037" s="149"/>
      <c r="J1037" s="151" t="str">
        <f t="shared" si="90"/>
        <v/>
      </c>
      <c r="K1037" s="333"/>
    </row>
    <row r="1038" spans="1:12" ht="15" thickBot="1" x14ac:dyDescent="0.35">
      <c r="E1038" s="144" t="s">
        <v>23</v>
      </c>
      <c r="F1038" s="145"/>
      <c r="G1038" s="145"/>
      <c r="H1038" s="145"/>
      <c r="I1038" s="145"/>
      <c r="J1038" s="141">
        <f>SUM(J1012:J1037)</f>
        <v>0</v>
      </c>
      <c r="K1038" s="371"/>
      <c r="L1038" s="10"/>
    </row>
    <row r="1039" spans="1:12" ht="15" thickBot="1" x14ac:dyDescent="0.35">
      <c r="E1039" s="4"/>
      <c r="F1039" s="3"/>
      <c r="G1039" s="3"/>
      <c r="H1039" s="3"/>
      <c r="I1039" s="3"/>
      <c r="J1039" s="5"/>
      <c r="K1039" s="335"/>
      <c r="L1039" s="10"/>
    </row>
    <row r="1040" spans="1:12" ht="15" thickBot="1" x14ac:dyDescent="0.35">
      <c r="E1040" s="144" t="s">
        <v>51</v>
      </c>
      <c r="F1040" s="146"/>
      <c r="G1040" s="146"/>
      <c r="H1040" s="140">
        <f>Salaries!T62</f>
        <v>0</v>
      </c>
      <c r="I1040" s="139">
        <v>0</v>
      </c>
      <c r="J1040" s="142">
        <f>I1040*H1040</f>
        <v>0</v>
      </c>
      <c r="K1040" s="335"/>
    </row>
    <row r="1041" spans="1:12" ht="15" thickBot="1" x14ac:dyDescent="0.35">
      <c r="E1041" s="9"/>
      <c r="F1041" s="3"/>
      <c r="G1041" s="3"/>
      <c r="H1041" s="3"/>
      <c r="I1041" s="3"/>
      <c r="J1041" s="5"/>
      <c r="K1041" s="335"/>
    </row>
    <row r="1042" spans="1:12" ht="15" thickBot="1" x14ac:dyDescent="0.35">
      <c r="E1042" s="144" t="s">
        <v>37</v>
      </c>
      <c r="F1042" s="143">
        <f>OverheadMarkup!B16</f>
        <v>0</v>
      </c>
      <c r="G1042" s="147"/>
      <c r="H1042" s="145"/>
      <c r="I1042" s="147"/>
      <c r="J1042" s="142">
        <f>(J1038+J1040)*F1042</f>
        <v>0</v>
      </c>
      <c r="K1042" s="335"/>
      <c r="L1042" s="10"/>
    </row>
    <row r="1043" spans="1:12" ht="15" thickBot="1" x14ac:dyDescent="0.35">
      <c r="E1043" s="6"/>
      <c r="F1043" s="7"/>
      <c r="G1043" s="7"/>
      <c r="H1043" s="8"/>
      <c r="I1043" s="38"/>
      <c r="J1043" s="8"/>
      <c r="K1043" s="7"/>
    </row>
    <row r="1044" spans="1:12" ht="14.4" thickBot="1" x14ac:dyDescent="0.35">
      <c r="E1044" s="336" t="s">
        <v>49</v>
      </c>
      <c r="F1044" s="337"/>
      <c r="G1044" s="338"/>
      <c r="H1044" s="339">
        <f>J1038+J1040+J1042</f>
        <v>0</v>
      </c>
      <c r="I1044" s="330"/>
      <c r="J1044" s="330"/>
      <c r="K1044" s="330"/>
    </row>
    <row r="1045" spans="1:12" x14ac:dyDescent="0.3">
      <c r="E1045" s="340" t="s">
        <v>24</v>
      </c>
      <c r="F1045" s="341"/>
      <c r="G1045" s="342"/>
      <c r="H1045" s="343">
        <v>0</v>
      </c>
      <c r="I1045" s="330"/>
      <c r="J1045" s="330"/>
      <c r="K1045" s="330"/>
    </row>
    <row r="1046" spans="1:12" x14ac:dyDescent="0.3">
      <c r="E1046" s="340" t="s">
        <v>52</v>
      </c>
      <c r="F1046" s="341"/>
      <c r="G1046" s="342"/>
      <c r="H1046" s="344">
        <f>H1045*I1040</f>
        <v>0</v>
      </c>
      <c r="I1046" s="330"/>
      <c r="J1046" s="7"/>
      <c r="K1046" s="330"/>
    </row>
    <row r="1047" spans="1:12" x14ac:dyDescent="0.3">
      <c r="E1047" s="340" t="s">
        <v>53</v>
      </c>
      <c r="F1047" s="341"/>
      <c r="G1047" s="342"/>
      <c r="H1047" s="345">
        <f>H1045*J1038</f>
        <v>0</v>
      </c>
      <c r="I1047" s="330"/>
      <c r="J1047" s="7"/>
      <c r="K1047" s="330"/>
    </row>
    <row r="1048" spans="1:12" x14ac:dyDescent="0.3">
      <c r="E1048" s="347" t="s">
        <v>54</v>
      </c>
      <c r="F1048" s="348"/>
      <c r="G1048" s="349"/>
      <c r="H1048" s="350">
        <f>H1046*H1040</f>
        <v>0</v>
      </c>
      <c r="I1048" s="330"/>
      <c r="J1048" s="7"/>
      <c r="K1048" s="330"/>
    </row>
    <row r="1049" spans="1:12" ht="14.4" thickBot="1" x14ac:dyDescent="0.35">
      <c r="E1049" s="351" t="s">
        <v>56</v>
      </c>
      <c r="F1049" s="352"/>
      <c r="G1049" s="353"/>
      <c r="H1049" s="354">
        <f>H1045*J1042</f>
        <v>0</v>
      </c>
      <c r="I1049" s="330"/>
      <c r="J1049" s="7"/>
      <c r="K1049" s="330"/>
    </row>
    <row r="1050" spans="1:12" ht="14.4" thickBot="1" x14ac:dyDescent="0.35">
      <c r="F1050" s="355" t="s">
        <v>57</v>
      </c>
      <c r="G1050" s="356"/>
      <c r="H1050" s="357">
        <f>H1049+H1048+H1047</f>
        <v>0</v>
      </c>
      <c r="I1050" s="330"/>
      <c r="J1050" s="7"/>
      <c r="K1050" s="330"/>
    </row>
    <row r="1051" spans="1:12" ht="14.4" thickBot="1" x14ac:dyDescent="0.35"/>
    <row r="1052" spans="1:12" ht="15" thickBot="1" x14ac:dyDescent="0.35">
      <c r="A1052" s="533"/>
      <c r="B1052" s="534"/>
      <c r="C1052" s="534"/>
      <c r="D1052" s="534"/>
      <c r="E1052" s="535"/>
      <c r="F1052" s="330"/>
      <c r="G1052" s="330"/>
      <c r="H1052" s="330"/>
      <c r="I1052" s="330"/>
      <c r="J1052" s="330"/>
      <c r="K1052" s="330"/>
    </row>
    <row r="1053" spans="1:12" ht="14.4" thickBot="1" x14ac:dyDescent="0.35">
      <c r="E1053" s="330"/>
      <c r="F1053" s="330"/>
      <c r="G1053" s="330"/>
      <c r="H1053" s="330"/>
      <c r="I1053" s="330"/>
      <c r="J1053" s="330"/>
      <c r="K1053" s="330"/>
    </row>
    <row r="1054" spans="1:12" ht="14.4" thickBot="1" x14ac:dyDescent="0.35">
      <c r="A1054" s="33" t="s">
        <v>45</v>
      </c>
      <c r="B1054" s="33" t="s">
        <v>44</v>
      </c>
      <c r="C1054" s="33" t="s">
        <v>26</v>
      </c>
      <c r="D1054" s="33" t="s">
        <v>38</v>
      </c>
      <c r="E1054" s="34" t="s">
        <v>21</v>
      </c>
      <c r="F1054" s="35" t="s">
        <v>43</v>
      </c>
      <c r="G1054" s="34" t="s">
        <v>39</v>
      </c>
      <c r="H1054" s="34" t="s">
        <v>40</v>
      </c>
      <c r="I1054" s="36" t="s">
        <v>41</v>
      </c>
      <c r="J1054" s="36" t="s">
        <v>42</v>
      </c>
      <c r="K1054" s="36" t="s">
        <v>33</v>
      </c>
    </row>
    <row r="1055" spans="1:12" x14ac:dyDescent="0.3">
      <c r="A1055" s="123"/>
      <c r="B1055" s="123"/>
      <c r="C1055" s="123"/>
      <c r="D1055" s="124"/>
      <c r="E1055" s="125"/>
      <c r="F1055" s="126"/>
      <c r="G1055" s="127"/>
      <c r="H1055" s="120" t="str">
        <f>IFERROR(G1055/F1055,"")</f>
        <v/>
      </c>
      <c r="I1055" s="126"/>
      <c r="J1055" s="120" t="str">
        <f>IFERROR(I1055*H1055,"")</f>
        <v/>
      </c>
      <c r="K1055" s="331"/>
    </row>
    <row r="1056" spans="1:12" x14ac:dyDescent="0.3">
      <c r="A1056" s="128"/>
      <c r="B1056" s="128"/>
      <c r="C1056" s="128"/>
      <c r="D1056" s="129"/>
      <c r="E1056" s="130"/>
      <c r="F1056" s="131"/>
      <c r="G1056" s="132"/>
      <c r="H1056" s="121" t="str">
        <f t="shared" ref="H1056:H1060" si="91">IFERROR(G1056/F1056,"")</f>
        <v/>
      </c>
      <c r="I1056" s="131"/>
      <c r="J1056" s="121" t="str">
        <f t="shared" ref="J1056:J1060" si="92">IFERROR(I1056*H1056,"")</f>
        <v/>
      </c>
      <c r="K1056" s="122"/>
    </row>
    <row r="1057" spans="1:11" x14ac:dyDescent="0.3">
      <c r="A1057" s="128"/>
      <c r="B1057" s="128"/>
      <c r="C1057" s="128"/>
      <c r="D1057" s="129"/>
      <c r="E1057" s="133"/>
      <c r="F1057" s="131"/>
      <c r="G1057" s="132"/>
      <c r="H1057" s="121" t="str">
        <f t="shared" si="91"/>
        <v/>
      </c>
      <c r="I1057" s="131"/>
      <c r="J1057" s="121" t="str">
        <f t="shared" si="92"/>
        <v/>
      </c>
      <c r="K1057" s="333"/>
    </row>
    <row r="1058" spans="1:11" x14ac:dyDescent="0.3">
      <c r="A1058" s="128"/>
      <c r="B1058" s="128"/>
      <c r="C1058" s="128"/>
      <c r="D1058" s="129"/>
      <c r="E1058" s="130"/>
      <c r="F1058" s="131"/>
      <c r="G1058" s="132"/>
      <c r="H1058" s="121" t="str">
        <f t="shared" si="91"/>
        <v/>
      </c>
      <c r="I1058" s="131"/>
      <c r="J1058" s="121" t="str">
        <f t="shared" si="92"/>
        <v/>
      </c>
      <c r="K1058" s="333"/>
    </row>
    <row r="1059" spans="1:11" x14ac:dyDescent="0.3">
      <c r="A1059" s="128"/>
      <c r="B1059" s="128"/>
      <c r="C1059" s="128"/>
      <c r="D1059" s="129"/>
      <c r="E1059" s="130"/>
      <c r="F1059" s="131"/>
      <c r="G1059" s="132"/>
      <c r="H1059" s="121" t="str">
        <f t="shared" si="91"/>
        <v/>
      </c>
      <c r="I1059" s="131"/>
      <c r="J1059" s="121" t="str">
        <f t="shared" si="92"/>
        <v/>
      </c>
      <c r="K1059" s="333"/>
    </row>
    <row r="1060" spans="1:11" x14ac:dyDescent="0.3">
      <c r="A1060" s="128"/>
      <c r="B1060" s="128"/>
      <c r="C1060" s="128"/>
      <c r="D1060" s="129"/>
      <c r="E1060" s="130"/>
      <c r="F1060" s="131"/>
      <c r="G1060" s="132"/>
      <c r="H1060" s="121" t="str">
        <f t="shared" si="91"/>
        <v/>
      </c>
      <c r="I1060" s="131"/>
      <c r="J1060" s="121" t="str">
        <f t="shared" si="92"/>
        <v/>
      </c>
      <c r="K1060" s="333"/>
    </row>
    <row r="1061" spans="1:11" x14ac:dyDescent="0.3">
      <c r="A1061" s="128"/>
      <c r="B1061" s="128"/>
      <c r="C1061" s="128"/>
      <c r="D1061" s="129"/>
      <c r="E1061" s="130"/>
      <c r="F1061" s="131"/>
      <c r="G1061" s="132"/>
      <c r="H1061" s="121"/>
      <c r="I1061" s="131"/>
      <c r="J1061" s="121"/>
      <c r="K1061" s="333"/>
    </row>
    <row r="1062" spans="1:11" x14ac:dyDescent="0.3">
      <c r="A1062" s="128"/>
      <c r="B1062" s="128"/>
      <c r="C1062" s="128"/>
      <c r="D1062" s="129"/>
      <c r="E1062" s="130"/>
      <c r="F1062" s="131"/>
      <c r="G1062" s="132"/>
      <c r="H1062" s="121"/>
      <c r="I1062" s="131"/>
      <c r="J1062" s="121"/>
      <c r="K1062" s="333"/>
    </row>
    <row r="1063" spans="1:11" x14ac:dyDescent="0.3">
      <c r="A1063" s="128"/>
      <c r="B1063" s="128"/>
      <c r="C1063" s="128"/>
      <c r="D1063" s="129"/>
      <c r="E1063" s="130"/>
      <c r="F1063" s="131"/>
      <c r="G1063" s="132"/>
      <c r="H1063" s="121"/>
      <c r="I1063" s="131"/>
      <c r="J1063" s="121"/>
      <c r="K1063" s="333"/>
    </row>
    <row r="1064" spans="1:11" x14ac:dyDescent="0.3">
      <c r="A1064" s="128"/>
      <c r="B1064" s="128"/>
      <c r="C1064" s="128"/>
      <c r="D1064" s="129"/>
      <c r="E1064" s="130"/>
      <c r="F1064" s="131"/>
      <c r="G1064" s="132"/>
      <c r="H1064" s="121"/>
      <c r="I1064" s="131"/>
      <c r="J1064" s="121"/>
      <c r="K1064" s="333"/>
    </row>
    <row r="1065" spans="1:11" x14ac:dyDescent="0.3">
      <c r="A1065" s="128"/>
      <c r="B1065" s="128"/>
      <c r="C1065" s="128"/>
      <c r="D1065" s="129"/>
      <c r="E1065" s="130"/>
      <c r="F1065" s="131"/>
      <c r="G1065" s="132"/>
      <c r="H1065" s="121"/>
      <c r="I1065" s="131"/>
      <c r="J1065" s="121"/>
      <c r="K1065" s="333"/>
    </row>
    <row r="1066" spans="1:11" x14ac:dyDescent="0.3">
      <c r="A1066" s="128"/>
      <c r="B1066" s="128"/>
      <c r="C1066" s="128"/>
      <c r="D1066" s="129"/>
      <c r="E1066" s="130"/>
      <c r="F1066" s="131"/>
      <c r="G1066" s="132"/>
      <c r="H1066" s="121" t="str">
        <f t="shared" ref="H1066:H1079" si="93">IFERROR(G1066/F1066,"")</f>
        <v/>
      </c>
      <c r="I1066" s="131"/>
      <c r="J1066" s="121" t="str">
        <f t="shared" ref="J1066:J1080" si="94">IFERROR(I1066*H1066,"")</f>
        <v/>
      </c>
      <c r="K1066" s="333"/>
    </row>
    <row r="1067" spans="1:11" x14ac:dyDescent="0.3">
      <c r="A1067" s="129"/>
      <c r="B1067" s="129"/>
      <c r="C1067" s="129"/>
      <c r="D1067" s="129"/>
      <c r="E1067" s="130"/>
      <c r="F1067" s="131"/>
      <c r="G1067" s="132"/>
      <c r="H1067" s="121" t="str">
        <f t="shared" si="93"/>
        <v/>
      </c>
      <c r="I1067" s="131"/>
      <c r="J1067" s="121" t="str">
        <f t="shared" si="94"/>
        <v/>
      </c>
      <c r="K1067" s="333"/>
    </row>
    <row r="1068" spans="1:11" x14ac:dyDescent="0.3">
      <c r="A1068" s="129"/>
      <c r="B1068" s="129"/>
      <c r="C1068" s="129"/>
      <c r="D1068" s="129"/>
      <c r="E1068" s="130"/>
      <c r="F1068" s="131"/>
      <c r="G1068" s="132"/>
      <c r="H1068" s="121" t="str">
        <f t="shared" si="93"/>
        <v/>
      </c>
      <c r="I1068" s="131"/>
      <c r="J1068" s="121" t="str">
        <f t="shared" si="94"/>
        <v/>
      </c>
      <c r="K1068" s="333"/>
    </row>
    <row r="1069" spans="1:11" x14ac:dyDescent="0.3">
      <c r="A1069" s="129"/>
      <c r="B1069" s="129"/>
      <c r="C1069" s="129"/>
      <c r="D1069" s="129"/>
      <c r="E1069" s="130"/>
      <c r="F1069" s="131"/>
      <c r="G1069" s="132"/>
      <c r="H1069" s="121" t="str">
        <f t="shared" si="93"/>
        <v/>
      </c>
      <c r="I1069" s="131"/>
      <c r="J1069" s="121" t="str">
        <f t="shared" si="94"/>
        <v/>
      </c>
      <c r="K1069" s="333"/>
    </row>
    <row r="1070" spans="1:11" x14ac:dyDescent="0.3">
      <c r="A1070" s="129"/>
      <c r="B1070" s="129"/>
      <c r="C1070" s="129"/>
      <c r="D1070" s="129"/>
      <c r="E1070" s="130"/>
      <c r="F1070" s="131"/>
      <c r="G1070" s="132"/>
      <c r="H1070" s="121" t="str">
        <f t="shared" si="93"/>
        <v/>
      </c>
      <c r="I1070" s="131"/>
      <c r="J1070" s="121" t="str">
        <f t="shared" si="94"/>
        <v/>
      </c>
      <c r="K1070" s="333"/>
    </row>
    <row r="1071" spans="1:11" x14ac:dyDescent="0.3">
      <c r="A1071" s="129"/>
      <c r="B1071" s="129"/>
      <c r="C1071" s="129"/>
      <c r="D1071" s="129"/>
      <c r="E1071" s="130"/>
      <c r="F1071" s="131"/>
      <c r="G1071" s="132"/>
      <c r="H1071" s="121" t="str">
        <f t="shared" si="93"/>
        <v/>
      </c>
      <c r="I1071" s="131"/>
      <c r="J1071" s="121" t="str">
        <f t="shared" si="94"/>
        <v/>
      </c>
      <c r="K1071" s="333"/>
    </row>
    <row r="1072" spans="1:11" x14ac:dyDescent="0.3">
      <c r="A1072" s="129"/>
      <c r="B1072" s="129"/>
      <c r="C1072" s="129"/>
      <c r="D1072" s="129"/>
      <c r="E1072" s="130"/>
      <c r="F1072" s="131"/>
      <c r="G1072" s="132"/>
      <c r="H1072" s="121" t="str">
        <f t="shared" si="93"/>
        <v/>
      </c>
      <c r="I1072" s="131"/>
      <c r="J1072" s="121" t="str">
        <f t="shared" si="94"/>
        <v/>
      </c>
      <c r="K1072" s="333"/>
    </row>
    <row r="1073" spans="1:12" x14ac:dyDescent="0.3">
      <c r="A1073" s="129"/>
      <c r="B1073" s="129"/>
      <c r="C1073" s="129"/>
      <c r="D1073" s="129"/>
      <c r="E1073" s="130"/>
      <c r="F1073" s="131"/>
      <c r="G1073" s="132"/>
      <c r="H1073" s="121" t="str">
        <f t="shared" si="93"/>
        <v/>
      </c>
      <c r="I1073" s="131"/>
      <c r="J1073" s="121" t="str">
        <f t="shared" si="94"/>
        <v/>
      </c>
      <c r="K1073" s="333"/>
    </row>
    <row r="1074" spans="1:12" x14ac:dyDescent="0.3">
      <c r="A1074" s="129"/>
      <c r="B1074" s="129"/>
      <c r="C1074" s="129"/>
      <c r="D1074" s="129"/>
      <c r="E1074" s="134"/>
      <c r="F1074" s="131"/>
      <c r="G1074" s="132"/>
      <c r="H1074" s="121" t="str">
        <f t="shared" si="93"/>
        <v/>
      </c>
      <c r="I1074" s="131"/>
      <c r="J1074" s="121" t="str">
        <f t="shared" si="94"/>
        <v/>
      </c>
      <c r="K1074" s="333"/>
    </row>
    <row r="1075" spans="1:12" x14ac:dyDescent="0.3">
      <c r="A1075" s="129"/>
      <c r="B1075" s="129"/>
      <c r="C1075" s="129"/>
      <c r="D1075" s="129"/>
      <c r="E1075" s="135"/>
      <c r="F1075" s="131"/>
      <c r="G1075" s="132"/>
      <c r="H1075" s="121" t="str">
        <f t="shared" si="93"/>
        <v/>
      </c>
      <c r="I1075" s="131"/>
      <c r="J1075" s="121" t="str">
        <f t="shared" si="94"/>
        <v/>
      </c>
      <c r="K1075" s="333"/>
    </row>
    <row r="1076" spans="1:12" x14ac:dyDescent="0.3">
      <c r="A1076" s="129"/>
      <c r="B1076" s="129"/>
      <c r="C1076" s="129"/>
      <c r="D1076" s="129"/>
      <c r="E1076" s="136"/>
      <c r="F1076" s="131"/>
      <c r="G1076" s="132"/>
      <c r="H1076" s="121" t="str">
        <f t="shared" si="93"/>
        <v/>
      </c>
      <c r="I1076" s="131"/>
      <c r="J1076" s="121" t="str">
        <f t="shared" si="94"/>
        <v/>
      </c>
      <c r="K1076" s="333"/>
    </row>
    <row r="1077" spans="1:12" x14ac:dyDescent="0.3">
      <c r="A1077" s="129"/>
      <c r="B1077" s="129"/>
      <c r="C1077" s="129"/>
      <c r="D1077" s="129"/>
      <c r="E1077" s="137"/>
      <c r="F1077" s="131"/>
      <c r="G1077" s="132"/>
      <c r="H1077" s="121" t="str">
        <f t="shared" si="93"/>
        <v/>
      </c>
      <c r="I1077" s="131"/>
      <c r="J1077" s="121" t="str">
        <f t="shared" si="94"/>
        <v/>
      </c>
      <c r="K1077" s="333"/>
    </row>
    <row r="1078" spans="1:12" x14ac:dyDescent="0.3">
      <c r="A1078" s="129"/>
      <c r="B1078" s="129"/>
      <c r="C1078" s="129"/>
      <c r="D1078" s="129"/>
      <c r="E1078" s="137"/>
      <c r="F1078" s="131"/>
      <c r="G1078" s="132"/>
      <c r="H1078" s="121" t="str">
        <f t="shared" si="93"/>
        <v/>
      </c>
      <c r="I1078" s="131"/>
      <c r="J1078" s="121" t="str">
        <f t="shared" si="94"/>
        <v/>
      </c>
      <c r="K1078" s="333"/>
    </row>
    <row r="1079" spans="1:12" x14ac:dyDescent="0.3">
      <c r="A1079" s="129"/>
      <c r="B1079" s="129"/>
      <c r="C1079" s="129"/>
      <c r="D1079" s="129"/>
      <c r="E1079" s="138"/>
      <c r="F1079" s="131"/>
      <c r="G1079" s="132"/>
      <c r="H1079" s="121" t="str">
        <f t="shared" si="93"/>
        <v/>
      </c>
      <c r="I1079" s="131"/>
      <c r="J1079" s="121" t="str">
        <f t="shared" si="94"/>
        <v/>
      </c>
      <c r="K1079" s="333"/>
    </row>
    <row r="1080" spans="1:12" ht="14.4" thickBot="1" x14ac:dyDescent="0.35">
      <c r="A1080" s="129"/>
      <c r="B1080" s="129"/>
      <c r="C1080" s="129"/>
      <c r="D1080" s="129"/>
      <c r="E1080" s="148"/>
      <c r="F1080" s="149"/>
      <c r="G1080" s="150"/>
      <c r="H1080" s="151" t="str">
        <f>IFERROR(#REF!/F1080,"")</f>
        <v/>
      </c>
      <c r="I1080" s="149"/>
      <c r="J1080" s="151" t="str">
        <f t="shared" si="94"/>
        <v/>
      </c>
      <c r="K1080" s="333"/>
    </row>
    <row r="1081" spans="1:12" ht="15" thickBot="1" x14ac:dyDescent="0.35">
      <c r="E1081" s="144" t="s">
        <v>23</v>
      </c>
      <c r="F1081" s="145"/>
      <c r="G1081" s="145"/>
      <c r="H1081" s="145"/>
      <c r="I1081" s="145"/>
      <c r="J1081" s="141">
        <f>SUM(J1055:J1080)</f>
        <v>0</v>
      </c>
      <c r="K1081" s="371"/>
      <c r="L1081" s="10"/>
    </row>
    <row r="1082" spans="1:12" ht="15" thickBot="1" x14ac:dyDescent="0.35">
      <c r="E1082" s="4"/>
      <c r="F1082" s="3"/>
      <c r="G1082" s="3"/>
      <c r="H1082" s="3"/>
      <c r="I1082" s="3"/>
      <c r="J1082" s="5"/>
      <c r="K1082" s="335"/>
      <c r="L1082" s="10"/>
    </row>
    <row r="1083" spans="1:12" ht="15" thickBot="1" x14ac:dyDescent="0.35">
      <c r="E1083" s="144" t="s">
        <v>51</v>
      </c>
      <c r="F1083" s="146"/>
      <c r="G1083" s="146"/>
      <c r="H1083" s="140">
        <f>Salaries!T62</f>
        <v>0</v>
      </c>
      <c r="I1083" s="139">
        <v>0</v>
      </c>
      <c r="J1083" s="142">
        <f>I1083*H1083</f>
        <v>0</v>
      </c>
      <c r="K1083" s="335"/>
      <c r="L1083" s="10"/>
    </row>
    <row r="1084" spans="1:12" ht="15" thickBot="1" x14ac:dyDescent="0.35">
      <c r="E1084" s="9"/>
      <c r="F1084" s="3"/>
      <c r="G1084" s="3"/>
      <c r="H1084" s="3"/>
      <c r="I1084" s="3"/>
      <c r="J1084" s="5"/>
      <c r="K1084" s="335"/>
      <c r="L1084" s="10"/>
    </row>
    <row r="1085" spans="1:12" ht="15" thickBot="1" x14ac:dyDescent="0.35">
      <c r="E1085" s="144" t="s">
        <v>37</v>
      </c>
      <c r="F1085" s="143">
        <f>OverheadMarkup!B16</f>
        <v>0</v>
      </c>
      <c r="G1085" s="147"/>
      <c r="H1085" s="145"/>
      <c r="I1085" s="147"/>
      <c r="J1085" s="142">
        <f>(J1081+J1083)*F1085</f>
        <v>0</v>
      </c>
      <c r="K1085" s="335"/>
    </row>
    <row r="1086" spans="1:12" ht="15" thickBot="1" x14ac:dyDescent="0.35">
      <c r="E1086" s="6"/>
      <c r="F1086" s="7"/>
      <c r="G1086" s="7"/>
      <c r="H1086" s="8"/>
      <c r="I1086" s="38"/>
      <c r="J1086" s="8"/>
      <c r="K1086" s="7"/>
    </row>
    <row r="1087" spans="1:12" ht="14.4" thickBot="1" x14ac:dyDescent="0.35">
      <c r="E1087" s="336" t="s">
        <v>49</v>
      </c>
      <c r="F1087" s="337"/>
      <c r="G1087" s="338"/>
      <c r="H1087" s="339">
        <f>J1081+J1083+J1085</f>
        <v>0</v>
      </c>
      <c r="I1087" s="330"/>
      <c r="J1087" s="330"/>
      <c r="K1087" s="330"/>
    </row>
    <row r="1088" spans="1:12" x14ac:dyDescent="0.3">
      <c r="E1088" s="340" t="s">
        <v>24</v>
      </c>
      <c r="F1088" s="341"/>
      <c r="G1088" s="342"/>
      <c r="H1088" s="343">
        <v>0</v>
      </c>
      <c r="I1088" s="330"/>
      <c r="J1088" s="330"/>
      <c r="K1088" s="330"/>
    </row>
    <row r="1089" spans="1:11" x14ac:dyDescent="0.3">
      <c r="E1089" s="340" t="s">
        <v>52</v>
      </c>
      <c r="F1089" s="341"/>
      <c r="G1089" s="342"/>
      <c r="H1089" s="344">
        <f>H1088*I1083</f>
        <v>0</v>
      </c>
      <c r="I1089" s="330"/>
      <c r="J1089" s="7"/>
      <c r="K1089" s="330"/>
    </row>
    <row r="1090" spans="1:11" x14ac:dyDescent="0.3">
      <c r="E1090" s="340" t="s">
        <v>53</v>
      </c>
      <c r="F1090" s="341"/>
      <c r="G1090" s="342"/>
      <c r="H1090" s="345">
        <f>H1088*J1081</f>
        <v>0</v>
      </c>
      <c r="I1090" s="330"/>
      <c r="J1090" s="7"/>
      <c r="K1090" s="330"/>
    </row>
    <row r="1091" spans="1:11" x14ac:dyDescent="0.3">
      <c r="E1091" s="347" t="s">
        <v>54</v>
      </c>
      <c r="F1091" s="348"/>
      <c r="G1091" s="349"/>
      <c r="H1091" s="350">
        <f>H1089*H1083</f>
        <v>0</v>
      </c>
      <c r="I1091" s="330"/>
      <c r="J1091" s="7"/>
      <c r="K1091" s="330"/>
    </row>
    <row r="1092" spans="1:11" ht="14.4" thickBot="1" x14ac:dyDescent="0.35">
      <c r="E1092" s="351" t="s">
        <v>56</v>
      </c>
      <c r="F1092" s="352"/>
      <c r="G1092" s="353"/>
      <c r="H1092" s="354">
        <f>H1088*J1085</f>
        <v>0</v>
      </c>
      <c r="I1092" s="330"/>
      <c r="J1092" s="7"/>
      <c r="K1092" s="330"/>
    </row>
    <row r="1093" spans="1:11" ht="14.4" thickBot="1" x14ac:dyDescent="0.35">
      <c r="F1093" s="355" t="s">
        <v>57</v>
      </c>
      <c r="G1093" s="356"/>
      <c r="H1093" s="357">
        <f>H1092+H1091+H1090</f>
        <v>0</v>
      </c>
      <c r="I1093" s="330"/>
      <c r="J1093" s="7"/>
      <c r="K1093" s="330"/>
    </row>
    <row r="1094" spans="1:11" ht="14.4" thickBot="1" x14ac:dyDescent="0.35"/>
    <row r="1095" spans="1:11" ht="15" thickBot="1" x14ac:dyDescent="0.35">
      <c r="A1095" s="533"/>
      <c r="B1095" s="534"/>
      <c r="C1095" s="534"/>
      <c r="D1095" s="534"/>
      <c r="E1095" s="535"/>
      <c r="F1095" s="330"/>
      <c r="G1095" s="330"/>
      <c r="H1095" s="330"/>
      <c r="I1095" s="330"/>
      <c r="J1095" s="330"/>
      <c r="K1095" s="330"/>
    </row>
    <row r="1096" spans="1:11" ht="14.4" thickBot="1" x14ac:dyDescent="0.35">
      <c r="E1096" s="330"/>
      <c r="F1096" s="330"/>
      <c r="G1096" s="330"/>
      <c r="H1096" s="330"/>
      <c r="I1096" s="330"/>
      <c r="J1096" s="330"/>
      <c r="K1096" s="330"/>
    </row>
    <row r="1097" spans="1:11" ht="14.4" thickBot="1" x14ac:dyDescent="0.35">
      <c r="A1097" s="33" t="s">
        <v>45</v>
      </c>
      <c r="B1097" s="33" t="s">
        <v>44</v>
      </c>
      <c r="C1097" s="33" t="s">
        <v>26</v>
      </c>
      <c r="D1097" s="33" t="s">
        <v>38</v>
      </c>
      <c r="E1097" s="34" t="s">
        <v>21</v>
      </c>
      <c r="F1097" s="35" t="s">
        <v>43</v>
      </c>
      <c r="G1097" s="34" t="s">
        <v>39</v>
      </c>
      <c r="H1097" s="34" t="s">
        <v>40</v>
      </c>
      <c r="I1097" s="36" t="s">
        <v>41</v>
      </c>
      <c r="J1097" s="36" t="s">
        <v>42</v>
      </c>
      <c r="K1097" s="36" t="s">
        <v>33</v>
      </c>
    </row>
    <row r="1098" spans="1:11" x14ac:dyDescent="0.3">
      <c r="A1098" s="123"/>
      <c r="B1098" s="123"/>
      <c r="C1098" s="123"/>
      <c r="D1098" s="124"/>
      <c r="E1098" s="125"/>
      <c r="F1098" s="126"/>
      <c r="G1098" s="127"/>
      <c r="H1098" s="120" t="str">
        <f>IFERROR(G1098/F1098,"")</f>
        <v/>
      </c>
      <c r="I1098" s="126"/>
      <c r="J1098" s="120" t="str">
        <f>IFERROR(I1098*H1098,"")</f>
        <v/>
      </c>
      <c r="K1098" s="331"/>
    </row>
    <row r="1099" spans="1:11" x14ac:dyDescent="0.3">
      <c r="A1099" s="128"/>
      <c r="B1099" s="128"/>
      <c r="C1099" s="128"/>
      <c r="D1099" s="129"/>
      <c r="E1099" s="130"/>
      <c r="F1099" s="131"/>
      <c r="G1099" s="132"/>
      <c r="H1099" s="121" t="str">
        <f t="shared" ref="H1099:H1103" si="95">IFERROR(G1099/F1099,"")</f>
        <v/>
      </c>
      <c r="I1099" s="131"/>
      <c r="J1099" s="121" t="str">
        <f t="shared" ref="J1099:J1103" si="96">IFERROR(I1099*H1099,"")</f>
        <v/>
      </c>
      <c r="K1099" s="122"/>
    </row>
    <row r="1100" spans="1:11" x14ac:dyDescent="0.3">
      <c r="A1100" s="128"/>
      <c r="B1100" s="128"/>
      <c r="C1100" s="128"/>
      <c r="D1100" s="129"/>
      <c r="E1100" s="133"/>
      <c r="F1100" s="131"/>
      <c r="G1100" s="132"/>
      <c r="H1100" s="121" t="str">
        <f t="shared" si="95"/>
        <v/>
      </c>
      <c r="I1100" s="131"/>
      <c r="J1100" s="121" t="str">
        <f t="shared" si="96"/>
        <v/>
      </c>
      <c r="K1100" s="333"/>
    </row>
    <row r="1101" spans="1:11" x14ac:dyDescent="0.3">
      <c r="A1101" s="128"/>
      <c r="B1101" s="128"/>
      <c r="C1101" s="128"/>
      <c r="D1101" s="129"/>
      <c r="E1101" s="130"/>
      <c r="F1101" s="131"/>
      <c r="G1101" s="132"/>
      <c r="H1101" s="121" t="str">
        <f t="shared" si="95"/>
        <v/>
      </c>
      <c r="I1101" s="131"/>
      <c r="J1101" s="121" t="str">
        <f t="shared" si="96"/>
        <v/>
      </c>
      <c r="K1101" s="333"/>
    </row>
    <row r="1102" spans="1:11" x14ac:dyDescent="0.3">
      <c r="A1102" s="128"/>
      <c r="B1102" s="128"/>
      <c r="C1102" s="128"/>
      <c r="D1102" s="129"/>
      <c r="E1102" s="130"/>
      <c r="F1102" s="131"/>
      <c r="G1102" s="132"/>
      <c r="H1102" s="121" t="str">
        <f t="shared" si="95"/>
        <v/>
      </c>
      <c r="I1102" s="131"/>
      <c r="J1102" s="121" t="str">
        <f t="shared" si="96"/>
        <v/>
      </c>
      <c r="K1102" s="333"/>
    </row>
    <row r="1103" spans="1:11" x14ac:dyDescent="0.3">
      <c r="A1103" s="128"/>
      <c r="B1103" s="128"/>
      <c r="C1103" s="128"/>
      <c r="D1103" s="129"/>
      <c r="E1103" s="130"/>
      <c r="F1103" s="131"/>
      <c r="G1103" s="132"/>
      <c r="H1103" s="121" t="str">
        <f t="shared" si="95"/>
        <v/>
      </c>
      <c r="I1103" s="131"/>
      <c r="J1103" s="121" t="str">
        <f t="shared" si="96"/>
        <v/>
      </c>
      <c r="K1103" s="333"/>
    </row>
    <row r="1104" spans="1:11" x14ac:dyDescent="0.3">
      <c r="A1104" s="128"/>
      <c r="B1104" s="128"/>
      <c r="C1104" s="128"/>
      <c r="D1104" s="129"/>
      <c r="E1104" s="130"/>
      <c r="F1104" s="131"/>
      <c r="G1104" s="132"/>
      <c r="H1104" s="121"/>
      <c r="I1104" s="131"/>
      <c r="J1104" s="121"/>
      <c r="K1104" s="333"/>
    </row>
    <row r="1105" spans="1:11" x14ac:dyDescent="0.3">
      <c r="A1105" s="128"/>
      <c r="B1105" s="128"/>
      <c r="C1105" s="128"/>
      <c r="D1105" s="129"/>
      <c r="E1105" s="130"/>
      <c r="F1105" s="131"/>
      <c r="G1105" s="132"/>
      <c r="H1105" s="121"/>
      <c r="I1105" s="131"/>
      <c r="J1105" s="121"/>
      <c r="K1105" s="333"/>
    </row>
    <row r="1106" spans="1:11" x14ac:dyDescent="0.3">
      <c r="A1106" s="128"/>
      <c r="B1106" s="128"/>
      <c r="C1106" s="128"/>
      <c r="D1106" s="129"/>
      <c r="E1106" s="130"/>
      <c r="F1106" s="131"/>
      <c r="G1106" s="132"/>
      <c r="H1106" s="121"/>
      <c r="I1106" s="131"/>
      <c r="J1106" s="121"/>
      <c r="K1106" s="333"/>
    </row>
    <row r="1107" spans="1:11" x14ac:dyDescent="0.3">
      <c r="A1107" s="128"/>
      <c r="B1107" s="128"/>
      <c r="C1107" s="128"/>
      <c r="D1107" s="129"/>
      <c r="E1107" s="130"/>
      <c r="F1107" s="131"/>
      <c r="G1107" s="132"/>
      <c r="H1107" s="121"/>
      <c r="I1107" s="131"/>
      <c r="J1107" s="121"/>
      <c r="K1107" s="333"/>
    </row>
    <row r="1108" spans="1:11" x14ac:dyDescent="0.3">
      <c r="A1108" s="128"/>
      <c r="B1108" s="128"/>
      <c r="C1108" s="128"/>
      <c r="D1108" s="129"/>
      <c r="E1108" s="130"/>
      <c r="F1108" s="131"/>
      <c r="G1108" s="132"/>
      <c r="H1108" s="121"/>
      <c r="I1108" s="131"/>
      <c r="J1108" s="121"/>
      <c r="K1108" s="333"/>
    </row>
    <row r="1109" spans="1:11" x14ac:dyDescent="0.3">
      <c r="A1109" s="128"/>
      <c r="B1109" s="128"/>
      <c r="C1109" s="128"/>
      <c r="D1109" s="129"/>
      <c r="E1109" s="130"/>
      <c r="F1109" s="131"/>
      <c r="G1109" s="132"/>
      <c r="H1109" s="121" t="str">
        <f t="shared" ref="H1109:H1122" si="97">IFERROR(G1109/F1109,"")</f>
        <v/>
      </c>
      <c r="I1109" s="131"/>
      <c r="J1109" s="121" t="str">
        <f t="shared" ref="J1109:J1123" si="98">IFERROR(I1109*H1109,"")</f>
        <v/>
      </c>
      <c r="K1109" s="333"/>
    </row>
    <row r="1110" spans="1:11" x14ac:dyDescent="0.3">
      <c r="A1110" s="129"/>
      <c r="B1110" s="129"/>
      <c r="C1110" s="129"/>
      <c r="D1110" s="129"/>
      <c r="E1110" s="130"/>
      <c r="F1110" s="131"/>
      <c r="G1110" s="132"/>
      <c r="H1110" s="121" t="str">
        <f t="shared" si="97"/>
        <v/>
      </c>
      <c r="I1110" s="131"/>
      <c r="J1110" s="121" t="str">
        <f t="shared" si="98"/>
        <v/>
      </c>
      <c r="K1110" s="333"/>
    </row>
    <row r="1111" spans="1:11" x14ac:dyDescent="0.3">
      <c r="A1111" s="129"/>
      <c r="B1111" s="129"/>
      <c r="C1111" s="129"/>
      <c r="D1111" s="129"/>
      <c r="E1111" s="130"/>
      <c r="F1111" s="131"/>
      <c r="G1111" s="132"/>
      <c r="H1111" s="121" t="str">
        <f t="shared" si="97"/>
        <v/>
      </c>
      <c r="I1111" s="131"/>
      <c r="J1111" s="121" t="str">
        <f t="shared" si="98"/>
        <v/>
      </c>
      <c r="K1111" s="333"/>
    </row>
    <row r="1112" spans="1:11" x14ac:dyDescent="0.3">
      <c r="A1112" s="129"/>
      <c r="B1112" s="129"/>
      <c r="C1112" s="129"/>
      <c r="D1112" s="129"/>
      <c r="E1112" s="130"/>
      <c r="F1112" s="131"/>
      <c r="G1112" s="132"/>
      <c r="H1112" s="121" t="str">
        <f t="shared" si="97"/>
        <v/>
      </c>
      <c r="I1112" s="131"/>
      <c r="J1112" s="121" t="str">
        <f t="shared" si="98"/>
        <v/>
      </c>
      <c r="K1112" s="333"/>
    </row>
    <row r="1113" spans="1:11" x14ac:dyDescent="0.3">
      <c r="A1113" s="129"/>
      <c r="B1113" s="129"/>
      <c r="C1113" s="129"/>
      <c r="D1113" s="129"/>
      <c r="E1113" s="130"/>
      <c r="F1113" s="131"/>
      <c r="G1113" s="132"/>
      <c r="H1113" s="121" t="str">
        <f t="shared" si="97"/>
        <v/>
      </c>
      <c r="I1113" s="131"/>
      <c r="J1113" s="121" t="str">
        <f t="shared" si="98"/>
        <v/>
      </c>
      <c r="K1113" s="333"/>
    </row>
    <row r="1114" spans="1:11" x14ac:dyDescent="0.3">
      <c r="A1114" s="129"/>
      <c r="B1114" s="129"/>
      <c r="C1114" s="129"/>
      <c r="D1114" s="129"/>
      <c r="E1114" s="130"/>
      <c r="F1114" s="131"/>
      <c r="G1114" s="132"/>
      <c r="H1114" s="121" t="str">
        <f t="shared" si="97"/>
        <v/>
      </c>
      <c r="I1114" s="131"/>
      <c r="J1114" s="121" t="str">
        <f t="shared" si="98"/>
        <v/>
      </c>
      <c r="K1114" s="333"/>
    </row>
    <row r="1115" spans="1:11" x14ac:dyDescent="0.3">
      <c r="A1115" s="129"/>
      <c r="B1115" s="129"/>
      <c r="C1115" s="129"/>
      <c r="D1115" s="129"/>
      <c r="E1115" s="130"/>
      <c r="F1115" s="131"/>
      <c r="G1115" s="132"/>
      <c r="H1115" s="121" t="str">
        <f t="shared" si="97"/>
        <v/>
      </c>
      <c r="I1115" s="131"/>
      <c r="J1115" s="121" t="str">
        <f t="shared" si="98"/>
        <v/>
      </c>
      <c r="K1115" s="333"/>
    </row>
    <row r="1116" spans="1:11" x14ac:dyDescent="0.3">
      <c r="A1116" s="129"/>
      <c r="B1116" s="129"/>
      <c r="C1116" s="129"/>
      <c r="D1116" s="129"/>
      <c r="E1116" s="130"/>
      <c r="F1116" s="131"/>
      <c r="G1116" s="132"/>
      <c r="H1116" s="121" t="str">
        <f t="shared" si="97"/>
        <v/>
      </c>
      <c r="I1116" s="131"/>
      <c r="J1116" s="121" t="str">
        <f t="shared" si="98"/>
        <v/>
      </c>
      <c r="K1116" s="333"/>
    </row>
    <row r="1117" spans="1:11" x14ac:dyDescent="0.3">
      <c r="A1117" s="129"/>
      <c r="B1117" s="129"/>
      <c r="C1117" s="129"/>
      <c r="D1117" s="129"/>
      <c r="E1117" s="134"/>
      <c r="F1117" s="131"/>
      <c r="G1117" s="132"/>
      <c r="H1117" s="121" t="str">
        <f t="shared" si="97"/>
        <v/>
      </c>
      <c r="I1117" s="131"/>
      <c r="J1117" s="121" t="str">
        <f t="shared" si="98"/>
        <v/>
      </c>
      <c r="K1117" s="333"/>
    </row>
    <row r="1118" spans="1:11" x14ac:dyDescent="0.3">
      <c r="A1118" s="129"/>
      <c r="B1118" s="129"/>
      <c r="C1118" s="129"/>
      <c r="D1118" s="129"/>
      <c r="E1118" s="135"/>
      <c r="F1118" s="131"/>
      <c r="G1118" s="132"/>
      <c r="H1118" s="121" t="str">
        <f t="shared" si="97"/>
        <v/>
      </c>
      <c r="I1118" s="131"/>
      <c r="J1118" s="121" t="str">
        <f t="shared" si="98"/>
        <v/>
      </c>
      <c r="K1118" s="333"/>
    </row>
    <row r="1119" spans="1:11" x14ac:dyDescent="0.3">
      <c r="A1119" s="129"/>
      <c r="B1119" s="129"/>
      <c r="C1119" s="129"/>
      <c r="D1119" s="129"/>
      <c r="E1119" s="136"/>
      <c r="F1119" s="131"/>
      <c r="G1119" s="132"/>
      <c r="H1119" s="121" t="str">
        <f t="shared" si="97"/>
        <v/>
      </c>
      <c r="I1119" s="131"/>
      <c r="J1119" s="121" t="str">
        <f t="shared" si="98"/>
        <v/>
      </c>
      <c r="K1119" s="333"/>
    </row>
    <row r="1120" spans="1:11" x14ac:dyDescent="0.3">
      <c r="A1120" s="129"/>
      <c r="B1120" s="129"/>
      <c r="C1120" s="129"/>
      <c r="D1120" s="129"/>
      <c r="E1120" s="137"/>
      <c r="F1120" s="131"/>
      <c r="G1120" s="132"/>
      <c r="H1120" s="121" t="str">
        <f t="shared" si="97"/>
        <v/>
      </c>
      <c r="I1120" s="131"/>
      <c r="J1120" s="121" t="str">
        <f t="shared" si="98"/>
        <v/>
      </c>
      <c r="K1120" s="333"/>
    </row>
    <row r="1121" spans="1:12" x14ac:dyDescent="0.3">
      <c r="A1121" s="129"/>
      <c r="B1121" s="129"/>
      <c r="C1121" s="129"/>
      <c r="D1121" s="129"/>
      <c r="E1121" s="137"/>
      <c r="F1121" s="131"/>
      <c r="G1121" s="132"/>
      <c r="H1121" s="121" t="str">
        <f t="shared" si="97"/>
        <v/>
      </c>
      <c r="I1121" s="131"/>
      <c r="J1121" s="121" t="str">
        <f t="shared" si="98"/>
        <v/>
      </c>
      <c r="K1121" s="333"/>
    </row>
    <row r="1122" spans="1:12" x14ac:dyDescent="0.3">
      <c r="A1122" s="129"/>
      <c r="B1122" s="129"/>
      <c r="C1122" s="129"/>
      <c r="D1122" s="129"/>
      <c r="E1122" s="138"/>
      <c r="F1122" s="131"/>
      <c r="G1122" s="132"/>
      <c r="H1122" s="121" t="str">
        <f t="shared" si="97"/>
        <v/>
      </c>
      <c r="I1122" s="131"/>
      <c r="J1122" s="121" t="str">
        <f t="shared" si="98"/>
        <v/>
      </c>
      <c r="K1122" s="333"/>
    </row>
    <row r="1123" spans="1:12" ht="14.4" thickBot="1" x14ac:dyDescent="0.35">
      <c r="A1123" s="129"/>
      <c r="B1123" s="129"/>
      <c r="C1123" s="129"/>
      <c r="D1123" s="129"/>
      <c r="E1123" s="148"/>
      <c r="F1123" s="149"/>
      <c r="G1123" s="150"/>
      <c r="H1123" s="151" t="str">
        <f>IFERROR(#REF!/F1123,"")</f>
        <v/>
      </c>
      <c r="I1123" s="149"/>
      <c r="J1123" s="151" t="str">
        <f t="shared" si="98"/>
        <v/>
      </c>
      <c r="K1123" s="333"/>
    </row>
    <row r="1124" spans="1:12" ht="15" thickBot="1" x14ac:dyDescent="0.35">
      <c r="E1124" s="144" t="s">
        <v>23</v>
      </c>
      <c r="F1124" s="145"/>
      <c r="G1124" s="145"/>
      <c r="H1124" s="145"/>
      <c r="I1124" s="145"/>
      <c r="J1124" s="141">
        <f>SUM(J1098:J1123)</f>
        <v>0</v>
      </c>
      <c r="K1124" s="371"/>
      <c r="L1124" s="10"/>
    </row>
    <row r="1125" spans="1:12" ht="15" thickBot="1" x14ac:dyDescent="0.35">
      <c r="E1125" s="4"/>
      <c r="F1125" s="3"/>
      <c r="G1125" s="3"/>
      <c r="H1125" s="3"/>
      <c r="I1125" s="3"/>
      <c r="J1125" s="5"/>
      <c r="K1125" s="335"/>
      <c r="L1125" s="10"/>
    </row>
    <row r="1126" spans="1:12" ht="15" thickBot="1" x14ac:dyDescent="0.35">
      <c r="E1126" s="144" t="s">
        <v>51</v>
      </c>
      <c r="F1126" s="146"/>
      <c r="G1126" s="146"/>
      <c r="H1126" s="140">
        <f>Salaries!T62</f>
        <v>0</v>
      </c>
      <c r="I1126" s="139">
        <v>0</v>
      </c>
      <c r="J1126" s="142">
        <f>I1126*H1126</f>
        <v>0</v>
      </c>
      <c r="K1126" s="335"/>
      <c r="L1126" s="10"/>
    </row>
    <row r="1127" spans="1:12" ht="15" thickBot="1" x14ac:dyDescent="0.35">
      <c r="E1127" s="9"/>
      <c r="F1127" s="3"/>
      <c r="G1127" s="3"/>
      <c r="H1127" s="3"/>
      <c r="I1127" s="3"/>
      <c r="J1127" s="5"/>
      <c r="K1127" s="335"/>
      <c r="L1127" s="10"/>
    </row>
    <row r="1128" spans="1:12" ht="15" thickBot="1" x14ac:dyDescent="0.35">
      <c r="E1128" s="144" t="s">
        <v>37</v>
      </c>
      <c r="F1128" s="143">
        <f>OverheadMarkup!B16</f>
        <v>0</v>
      </c>
      <c r="G1128" s="147"/>
      <c r="H1128" s="145"/>
      <c r="I1128" s="147"/>
      <c r="J1128" s="142">
        <f>(J1124+J1126)*F1128</f>
        <v>0</v>
      </c>
      <c r="K1128" s="335"/>
      <c r="L1128" s="10"/>
    </row>
    <row r="1129" spans="1:12" ht="15" thickBot="1" x14ac:dyDescent="0.35">
      <c r="E1129" s="6"/>
      <c r="F1129" s="7"/>
      <c r="G1129" s="7"/>
      <c r="H1129" s="8"/>
      <c r="I1129" s="38"/>
      <c r="J1129" s="8"/>
      <c r="K1129" s="7"/>
    </row>
    <row r="1130" spans="1:12" ht="14.4" thickBot="1" x14ac:dyDescent="0.35">
      <c r="E1130" s="336" t="s">
        <v>49</v>
      </c>
      <c r="F1130" s="337"/>
      <c r="G1130" s="338"/>
      <c r="H1130" s="339">
        <f>J1124+J1126+J1128</f>
        <v>0</v>
      </c>
      <c r="I1130" s="330"/>
      <c r="J1130" s="330"/>
      <c r="K1130" s="330"/>
    </row>
    <row r="1131" spans="1:12" x14ac:dyDescent="0.3">
      <c r="E1131" s="340" t="s">
        <v>24</v>
      </c>
      <c r="F1131" s="341"/>
      <c r="G1131" s="342"/>
      <c r="H1131" s="343">
        <v>0</v>
      </c>
      <c r="I1131" s="330"/>
      <c r="J1131" s="330"/>
      <c r="K1131" s="330"/>
    </row>
    <row r="1132" spans="1:12" x14ac:dyDescent="0.3">
      <c r="E1132" s="340" t="s">
        <v>52</v>
      </c>
      <c r="F1132" s="341"/>
      <c r="G1132" s="342"/>
      <c r="H1132" s="344">
        <f>H1131*I1126</f>
        <v>0</v>
      </c>
      <c r="I1132" s="330"/>
      <c r="J1132" s="7"/>
      <c r="K1132" s="330"/>
    </row>
    <row r="1133" spans="1:12" x14ac:dyDescent="0.3">
      <c r="E1133" s="340" t="s">
        <v>53</v>
      </c>
      <c r="F1133" s="341"/>
      <c r="G1133" s="342"/>
      <c r="H1133" s="345">
        <f>H1131*J1124</f>
        <v>0</v>
      </c>
      <c r="I1133" s="330"/>
      <c r="J1133" s="7"/>
      <c r="K1133" s="330"/>
    </row>
    <row r="1134" spans="1:12" x14ac:dyDescent="0.3">
      <c r="E1134" s="347" t="s">
        <v>54</v>
      </c>
      <c r="F1134" s="348"/>
      <c r="G1134" s="349"/>
      <c r="H1134" s="350">
        <f>H1132*H1126</f>
        <v>0</v>
      </c>
      <c r="I1134" s="330"/>
      <c r="J1134" s="7"/>
      <c r="K1134" s="330"/>
    </row>
    <row r="1135" spans="1:12" ht="14.4" thickBot="1" x14ac:dyDescent="0.35">
      <c r="E1135" s="351" t="s">
        <v>56</v>
      </c>
      <c r="F1135" s="352"/>
      <c r="G1135" s="353"/>
      <c r="H1135" s="354">
        <f>H1131*J1128</f>
        <v>0</v>
      </c>
      <c r="I1135" s="330"/>
      <c r="J1135" s="7"/>
      <c r="K1135" s="330"/>
    </row>
    <row r="1136" spans="1:12" ht="14.4" thickBot="1" x14ac:dyDescent="0.35">
      <c r="F1136" s="355" t="s">
        <v>57</v>
      </c>
      <c r="G1136" s="356"/>
      <c r="H1136" s="357">
        <f>H1135+H1134+H1133</f>
        <v>0</v>
      </c>
      <c r="I1136" s="330"/>
      <c r="J1136" s="7"/>
      <c r="K1136" s="330"/>
    </row>
    <row r="1137" spans="1:11" ht="14.4" thickBot="1" x14ac:dyDescent="0.35"/>
    <row r="1138" spans="1:11" ht="15" thickBot="1" x14ac:dyDescent="0.35">
      <c r="A1138" s="533"/>
      <c r="B1138" s="534"/>
      <c r="C1138" s="534"/>
      <c r="D1138" s="534"/>
      <c r="E1138" s="535"/>
      <c r="F1138" s="330"/>
      <c r="G1138" s="330"/>
      <c r="H1138" s="330"/>
      <c r="I1138" s="330"/>
      <c r="J1138" s="330"/>
      <c r="K1138" s="330"/>
    </row>
    <row r="1139" spans="1:11" ht="14.4" thickBot="1" x14ac:dyDescent="0.35">
      <c r="E1139" s="330"/>
      <c r="F1139" s="330"/>
      <c r="G1139" s="330"/>
      <c r="H1139" s="330"/>
      <c r="I1139" s="330"/>
      <c r="J1139" s="330"/>
      <c r="K1139" s="330"/>
    </row>
    <row r="1140" spans="1:11" ht="14.4" thickBot="1" x14ac:dyDescent="0.35">
      <c r="A1140" s="33" t="s">
        <v>45</v>
      </c>
      <c r="B1140" s="33" t="s">
        <v>44</v>
      </c>
      <c r="C1140" s="33" t="s">
        <v>26</v>
      </c>
      <c r="D1140" s="33" t="s">
        <v>38</v>
      </c>
      <c r="E1140" s="34" t="s">
        <v>21</v>
      </c>
      <c r="F1140" s="35" t="s">
        <v>43</v>
      </c>
      <c r="G1140" s="34" t="s">
        <v>39</v>
      </c>
      <c r="H1140" s="34" t="s">
        <v>40</v>
      </c>
      <c r="I1140" s="36" t="s">
        <v>41</v>
      </c>
      <c r="J1140" s="36" t="s">
        <v>42</v>
      </c>
      <c r="K1140" s="36" t="s">
        <v>33</v>
      </c>
    </row>
    <row r="1141" spans="1:11" x14ac:dyDescent="0.3">
      <c r="A1141" s="123"/>
      <c r="B1141" s="123"/>
      <c r="C1141" s="123"/>
      <c r="D1141" s="124"/>
      <c r="E1141" s="125"/>
      <c r="F1141" s="126"/>
      <c r="G1141" s="127"/>
      <c r="H1141" s="120" t="str">
        <f>IFERROR(G1141/F1141,"")</f>
        <v/>
      </c>
      <c r="I1141" s="126"/>
      <c r="J1141" s="120" t="str">
        <f>IFERROR(I1141*H1141,"")</f>
        <v/>
      </c>
      <c r="K1141" s="331"/>
    </row>
    <row r="1142" spans="1:11" x14ac:dyDescent="0.3">
      <c r="A1142" s="128"/>
      <c r="B1142" s="128"/>
      <c r="C1142" s="128"/>
      <c r="D1142" s="129"/>
      <c r="E1142" s="130"/>
      <c r="F1142" s="131"/>
      <c r="G1142" s="132"/>
      <c r="H1142" s="121" t="str">
        <f t="shared" ref="H1142:H1146" si="99">IFERROR(G1142/F1142,"")</f>
        <v/>
      </c>
      <c r="I1142" s="131"/>
      <c r="J1142" s="121" t="str">
        <f t="shared" ref="J1142:J1146" si="100">IFERROR(I1142*H1142,"")</f>
        <v/>
      </c>
      <c r="K1142" s="122"/>
    </row>
    <row r="1143" spans="1:11" x14ac:dyDescent="0.3">
      <c r="A1143" s="128"/>
      <c r="B1143" s="128"/>
      <c r="C1143" s="128"/>
      <c r="D1143" s="129"/>
      <c r="E1143" s="133"/>
      <c r="F1143" s="131"/>
      <c r="G1143" s="132"/>
      <c r="H1143" s="121" t="str">
        <f t="shared" si="99"/>
        <v/>
      </c>
      <c r="I1143" s="131"/>
      <c r="J1143" s="121" t="str">
        <f t="shared" si="100"/>
        <v/>
      </c>
      <c r="K1143" s="333"/>
    </row>
    <row r="1144" spans="1:11" x14ac:dyDescent="0.3">
      <c r="A1144" s="128"/>
      <c r="B1144" s="128"/>
      <c r="C1144" s="128"/>
      <c r="D1144" s="129"/>
      <c r="E1144" s="130"/>
      <c r="F1144" s="131"/>
      <c r="G1144" s="132"/>
      <c r="H1144" s="121" t="str">
        <f t="shared" si="99"/>
        <v/>
      </c>
      <c r="I1144" s="131"/>
      <c r="J1144" s="121" t="str">
        <f t="shared" si="100"/>
        <v/>
      </c>
      <c r="K1144" s="333"/>
    </row>
    <row r="1145" spans="1:11" x14ac:dyDescent="0.3">
      <c r="A1145" s="128"/>
      <c r="B1145" s="128"/>
      <c r="C1145" s="128"/>
      <c r="D1145" s="129"/>
      <c r="E1145" s="130"/>
      <c r="F1145" s="131"/>
      <c r="G1145" s="132"/>
      <c r="H1145" s="121" t="str">
        <f t="shared" si="99"/>
        <v/>
      </c>
      <c r="I1145" s="131"/>
      <c r="J1145" s="121" t="str">
        <f t="shared" si="100"/>
        <v/>
      </c>
      <c r="K1145" s="333"/>
    </row>
    <row r="1146" spans="1:11" x14ac:dyDescent="0.3">
      <c r="A1146" s="128"/>
      <c r="B1146" s="128"/>
      <c r="C1146" s="128"/>
      <c r="D1146" s="129"/>
      <c r="E1146" s="130"/>
      <c r="F1146" s="131"/>
      <c r="G1146" s="132"/>
      <c r="H1146" s="121" t="str">
        <f t="shared" si="99"/>
        <v/>
      </c>
      <c r="I1146" s="131"/>
      <c r="J1146" s="121" t="str">
        <f t="shared" si="100"/>
        <v/>
      </c>
      <c r="K1146" s="333"/>
    </row>
    <row r="1147" spans="1:11" x14ac:dyDescent="0.3">
      <c r="A1147" s="128"/>
      <c r="B1147" s="128"/>
      <c r="C1147" s="128"/>
      <c r="D1147" s="129"/>
      <c r="E1147" s="130"/>
      <c r="F1147" s="131"/>
      <c r="G1147" s="132"/>
      <c r="H1147" s="121"/>
      <c r="I1147" s="131"/>
      <c r="J1147" s="121"/>
      <c r="K1147" s="333"/>
    </row>
    <row r="1148" spans="1:11" x14ac:dyDescent="0.3">
      <c r="A1148" s="128"/>
      <c r="B1148" s="128"/>
      <c r="C1148" s="128"/>
      <c r="D1148" s="129"/>
      <c r="E1148" s="130"/>
      <c r="F1148" s="131"/>
      <c r="G1148" s="132"/>
      <c r="H1148" s="121"/>
      <c r="I1148" s="131"/>
      <c r="J1148" s="121"/>
      <c r="K1148" s="333"/>
    </row>
    <row r="1149" spans="1:11" x14ac:dyDescent="0.3">
      <c r="A1149" s="128"/>
      <c r="B1149" s="128"/>
      <c r="C1149" s="128"/>
      <c r="D1149" s="129"/>
      <c r="E1149" s="130"/>
      <c r="F1149" s="131"/>
      <c r="G1149" s="132"/>
      <c r="H1149" s="121"/>
      <c r="I1149" s="131"/>
      <c r="J1149" s="121"/>
      <c r="K1149" s="333"/>
    </row>
    <row r="1150" spans="1:11" x14ac:dyDescent="0.3">
      <c r="A1150" s="128"/>
      <c r="B1150" s="128"/>
      <c r="C1150" s="128"/>
      <c r="D1150" s="129"/>
      <c r="E1150" s="130"/>
      <c r="F1150" s="131"/>
      <c r="G1150" s="132"/>
      <c r="H1150" s="121"/>
      <c r="I1150" s="131"/>
      <c r="J1150" s="121"/>
      <c r="K1150" s="333"/>
    </row>
    <row r="1151" spans="1:11" x14ac:dyDescent="0.3">
      <c r="A1151" s="128"/>
      <c r="B1151" s="128"/>
      <c r="C1151" s="128"/>
      <c r="D1151" s="129"/>
      <c r="E1151" s="130"/>
      <c r="F1151" s="131"/>
      <c r="G1151" s="132"/>
      <c r="H1151" s="121"/>
      <c r="I1151" s="131"/>
      <c r="J1151" s="121"/>
      <c r="K1151" s="333"/>
    </row>
    <row r="1152" spans="1:11" x14ac:dyDescent="0.3">
      <c r="A1152" s="128"/>
      <c r="B1152" s="128"/>
      <c r="C1152" s="128"/>
      <c r="D1152" s="129"/>
      <c r="E1152" s="130"/>
      <c r="F1152" s="131"/>
      <c r="G1152" s="132"/>
      <c r="H1152" s="121" t="str">
        <f t="shared" ref="H1152:H1165" si="101">IFERROR(G1152/F1152,"")</f>
        <v/>
      </c>
      <c r="I1152" s="131"/>
      <c r="J1152" s="121" t="str">
        <f t="shared" ref="J1152:J1166" si="102">IFERROR(I1152*H1152,"")</f>
        <v/>
      </c>
      <c r="K1152" s="333"/>
    </row>
    <row r="1153" spans="1:12" x14ac:dyDescent="0.3">
      <c r="A1153" s="129"/>
      <c r="B1153" s="129"/>
      <c r="C1153" s="129"/>
      <c r="D1153" s="129"/>
      <c r="E1153" s="130"/>
      <c r="F1153" s="131"/>
      <c r="G1153" s="132"/>
      <c r="H1153" s="121" t="str">
        <f t="shared" si="101"/>
        <v/>
      </c>
      <c r="I1153" s="131"/>
      <c r="J1153" s="121" t="str">
        <f t="shared" si="102"/>
        <v/>
      </c>
      <c r="K1153" s="333"/>
    </row>
    <row r="1154" spans="1:12" x14ac:dyDescent="0.3">
      <c r="A1154" s="129"/>
      <c r="B1154" s="129"/>
      <c r="C1154" s="129"/>
      <c r="D1154" s="129"/>
      <c r="E1154" s="130"/>
      <c r="F1154" s="131"/>
      <c r="G1154" s="132"/>
      <c r="H1154" s="121" t="str">
        <f t="shared" si="101"/>
        <v/>
      </c>
      <c r="I1154" s="131"/>
      <c r="J1154" s="121" t="str">
        <f t="shared" si="102"/>
        <v/>
      </c>
      <c r="K1154" s="333"/>
    </row>
    <row r="1155" spans="1:12" x14ac:dyDescent="0.3">
      <c r="A1155" s="129"/>
      <c r="B1155" s="129"/>
      <c r="C1155" s="129"/>
      <c r="D1155" s="129"/>
      <c r="E1155" s="130"/>
      <c r="F1155" s="131"/>
      <c r="G1155" s="132"/>
      <c r="H1155" s="121" t="str">
        <f t="shared" si="101"/>
        <v/>
      </c>
      <c r="I1155" s="131"/>
      <c r="J1155" s="121" t="str">
        <f t="shared" si="102"/>
        <v/>
      </c>
      <c r="K1155" s="333"/>
    </row>
    <row r="1156" spans="1:12" x14ac:dyDescent="0.3">
      <c r="A1156" s="129"/>
      <c r="B1156" s="129"/>
      <c r="C1156" s="129"/>
      <c r="D1156" s="129"/>
      <c r="E1156" s="130"/>
      <c r="F1156" s="131"/>
      <c r="G1156" s="132"/>
      <c r="H1156" s="121" t="str">
        <f t="shared" si="101"/>
        <v/>
      </c>
      <c r="I1156" s="131"/>
      <c r="J1156" s="121" t="str">
        <f t="shared" si="102"/>
        <v/>
      </c>
      <c r="K1156" s="333"/>
    </row>
    <row r="1157" spans="1:12" x14ac:dyDescent="0.3">
      <c r="A1157" s="129"/>
      <c r="B1157" s="129"/>
      <c r="C1157" s="129"/>
      <c r="D1157" s="129"/>
      <c r="E1157" s="130"/>
      <c r="F1157" s="131"/>
      <c r="G1157" s="132"/>
      <c r="H1157" s="121" t="str">
        <f t="shared" si="101"/>
        <v/>
      </c>
      <c r="I1157" s="131"/>
      <c r="J1157" s="121" t="str">
        <f t="shared" si="102"/>
        <v/>
      </c>
      <c r="K1157" s="333"/>
    </row>
    <row r="1158" spans="1:12" x14ac:dyDescent="0.3">
      <c r="A1158" s="129"/>
      <c r="B1158" s="129"/>
      <c r="C1158" s="129"/>
      <c r="D1158" s="129"/>
      <c r="E1158" s="130"/>
      <c r="F1158" s="131"/>
      <c r="G1158" s="132"/>
      <c r="H1158" s="121" t="str">
        <f t="shared" si="101"/>
        <v/>
      </c>
      <c r="I1158" s="131"/>
      <c r="J1158" s="121" t="str">
        <f t="shared" si="102"/>
        <v/>
      </c>
      <c r="K1158" s="333"/>
    </row>
    <row r="1159" spans="1:12" x14ac:dyDescent="0.3">
      <c r="A1159" s="129"/>
      <c r="B1159" s="129"/>
      <c r="C1159" s="129"/>
      <c r="D1159" s="129"/>
      <c r="E1159" s="130"/>
      <c r="F1159" s="131"/>
      <c r="G1159" s="132"/>
      <c r="H1159" s="121" t="str">
        <f t="shared" si="101"/>
        <v/>
      </c>
      <c r="I1159" s="131"/>
      <c r="J1159" s="121" t="str">
        <f t="shared" si="102"/>
        <v/>
      </c>
      <c r="K1159" s="333"/>
    </row>
    <row r="1160" spans="1:12" x14ac:dyDescent="0.3">
      <c r="A1160" s="129"/>
      <c r="B1160" s="129"/>
      <c r="C1160" s="129"/>
      <c r="D1160" s="129"/>
      <c r="E1160" s="134"/>
      <c r="F1160" s="131"/>
      <c r="G1160" s="132"/>
      <c r="H1160" s="121" t="str">
        <f t="shared" si="101"/>
        <v/>
      </c>
      <c r="I1160" s="131"/>
      <c r="J1160" s="121" t="str">
        <f t="shared" si="102"/>
        <v/>
      </c>
      <c r="K1160" s="333"/>
    </row>
    <row r="1161" spans="1:12" x14ac:dyDescent="0.3">
      <c r="A1161" s="129"/>
      <c r="B1161" s="129"/>
      <c r="C1161" s="129"/>
      <c r="D1161" s="129"/>
      <c r="E1161" s="135"/>
      <c r="F1161" s="131"/>
      <c r="G1161" s="132"/>
      <c r="H1161" s="121" t="str">
        <f t="shared" si="101"/>
        <v/>
      </c>
      <c r="I1161" s="131"/>
      <c r="J1161" s="121" t="str">
        <f t="shared" si="102"/>
        <v/>
      </c>
      <c r="K1161" s="333"/>
    </row>
    <row r="1162" spans="1:12" x14ac:dyDescent="0.3">
      <c r="A1162" s="129"/>
      <c r="B1162" s="129"/>
      <c r="C1162" s="129"/>
      <c r="D1162" s="129"/>
      <c r="E1162" s="136"/>
      <c r="F1162" s="131"/>
      <c r="G1162" s="132"/>
      <c r="H1162" s="121" t="str">
        <f t="shared" si="101"/>
        <v/>
      </c>
      <c r="I1162" s="131"/>
      <c r="J1162" s="121" t="str">
        <f t="shared" si="102"/>
        <v/>
      </c>
      <c r="K1162" s="333"/>
    </row>
    <row r="1163" spans="1:12" x14ac:dyDescent="0.3">
      <c r="A1163" s="129"/>
      <c r="B1163" s="129"/>
      <c r="C1163" s="129"/>
      <c r="D1163" s="129"/>
      <c r="E1163" s="137"/>
      <c r="F1163" s="131"/>
      <c r="G1163" s="132"/>
      <c r="H1163" s="121" t="str">
        <f t="shared" si="101"/>
        <v/>
      </c>
      <c r="I1163" s="131"/>
      <c r="J1163" s="121" t="str">
        <f t="shared" si="102"/>
        <v/>
      </c>
      <c r="K1163" s="333"/>
    </row>
    <row r="1164" spans="1:12" x14ac:dyDescent="0.3">
      <c r="A1164" s="129"/>
      <c r="B1164" s="129"/>
      <c r="C1164" s="129"/>
      <c r="D1164" s="129"/>
      <c r="E1164" s="137"/>
      <c r="F1164" s="131"/>
      <c r="G1164" s="132"/>
      <c r="H1164" s="121" t="str">
        <f t="shared" si="101"/>
        <v/>
      </c>
      <c r="I1164" s="131"/>
      <c r="J1164" s="121" t="str">
        <f t="shared" si="102"/>
        <v/>
      </c>
      <c r="K1164" s="333"/>
    </row>
    <row r="1165" spans="1:12" x14ac:dyDescent="0.3">
      <c r="A1165" s="129"/>
      <c r="B1165" s="129"/>
      <c r="C1165" s="129"/>
      <c r="D1165" s="129"/>
      <c r="E1165" s="138"/>
      <c r="F1165" s="131"/>
      <c r="G1165" s="132"/>
      <c r="H1165" s="121" t="str">
        <f t="shared" si="101"/>
        <v/>
      </c>
      <c r="I1165" s="131"/>
      <c r="J1165" s="121" t="str">
        <f t="shared" si="102"/>
        <v/>
      </c>
      <c r="K1165" s="333"/>
    </row>
    <row r="1166" spans="1:12" ht="14.4" thickBot="1" x14ac:dyDescent="0.35">
      <c r="A1166" s="129"/>
      <c r="B1166" s="129"/>
      <c r="C1166" s="129"/>
      <c r="D1166" s="129"/>
      <c r="E1166" s="148"/>
      <c r="F1166" s="149"/>
      <c r="G1166" s="150"/>
      <c r="H1166" s="151" t="str">
        <f>IFERROR(#REF!/F1166,"")</f>
        <v/>
      </c>
      <c r="I1166" s="149"/>
      <c r="J1166" s="151" t="str">
        <f t="shared" si="102"/>
        <v/>
      </c>
      <c r="K1166" s="333"/>
    </row>
    <row r="1167" spans="1:12" ht="15" thickBot="1" x14ac:dyDescent="0.35">
      <c r="E1167" s="144" t="s">
        <v>23</v>
      </c>
      <c r="F1167" s="145"/>
      <c r="G1167" s="145"/>
      <c r="H1167" s="145"/>
      <c r="I1167" s="145"/>
      <c r="J1167" s="141">
        <f>SUM(J1141:J1166)</f>
        <v>0</v>
      </c>
      <c r="K1167" s="371"/>
      <c r="L1167" s="10"/>
    </row>
    <row r="1168" spans="1:12" ht="15" thickBot="1" x14ac:dyDescent="0.35">
      <c r="E1168" s="4"/>
      <c r="F1168" s="3"/>
      <c r="G1168" s="3"/>
      <c r="H1168" s="3"/>
      <c r="I1168" s="3"/>
      <c r="J1168" s="5"/>
      <c r="K1168" s="335"/>
      <c r="L1168" s="10"/>
    </row>
    <row r="1169" spans="1:12" ht="15" thickBot="1" x14ac:dyDescent="0.35">
      <c r="E1169" s="144" t="s">
        <v>51</v>
      </c>
      <c r="F1169" s="146"/>
      <c r="G1169" s="146"/>
      <c r="H1169" s="140">
        <f>Salaries!T62</f>
        <v>0</v>
      </c>
      <c r="I1169" s="139">
        <v>0</v>
      </c>
      <c r="J1169" s="142">
        <f>I1169*H1169</f>
        <v>0</v>
      </c>
      <c r="K1169" s="335"/>
      <c r="L1169" s="10"/>
    </row>
    <row r="1170" spans="1:12" ht="15" thickBot="1" x14ac:dyDescent="0.35">
      <c r="E1170" s="9"/>
      <c r="F1170" s="3"/>
      <c r="G1170" s="3"/>
      <c r="H1170" s="3"/>
      <c r="I1170" s="3"/>
      <c r="J1170" s="5"/>
      <c r="K1170" s="335"/>
    </row>
    <row r="1171" spans="1:12" ht="15" thickBot="1" x14ac:dyDescent="0.35">
      <c r="E1171" s="144" t="s">
        <v>37</v>
      </c>
      <c r="F1171" s="143">
        <f>OverheadMarkup!B16</f>
        <v>0</v>
      </c>
      <c r="G1171" s="147"/>
      <c r="H1171" s="145"/>
      <c r="I1171" s="147"/>
      <c r="J1171" s="142">
        <f>(J1167+J1169)*F1171</f>
        <v>0</v>
      </c>
      <c r="K1171" s="335"/>
      <c r="L1171" s="10"/>
    </row>
    <row r="1172" spans="1:12" ht="15" thickBot="1" x14ac:dyDescent="0.35">
      <c r="E1172" s="6"/>
      <c r="F1172" s="7"/>
      <c r="G1172" s="7"/>
      <c r="H1172" s="8"/>
      <c r="I1172" s="38"/>
      <c r="J1172" s="8"/>
      <c r="K1172" s="7"/>
    </row>
    <row r="1173" spans="1:12" ht="14.4" thickBot="1" x14ac:dyDescent="0.35">
      <c r="E1173" s="336" t="s">
        <v>49</v>
      </c>
      <c r="F1173" s="337"/>
      <c r="G1173" s="338"/>
      <c r="H1173" s="339">
        <f>J1167+J1169+J1171</f>
        <v>0</v>
      </c>
      <c r="I1173" s="330"/>
      <c r="J1173" s="330"/>
      <c r="K1173" s="330"/>
    </row>
    <row r="1174" spans="1:12" x14ac:dyDescent="0.3">
      <c r="E1174" s="340" t="s">
        <v>24</v>
      </c>
      <c r="F1174" s="341"/>
      <c r="G1174" s="342"/>
      <c r="H1174" s="343">
        <v>0</v>
      </c>
      <c r="I1174" s="330"/>
      <c r="J1174" s="330"/>
      <c r="K1174" s="330"/>
    </row>
    <row r="1175" spans="1:12" x14ac:dyDescent="0.3">
      <c r="E1175" s="340" t="s">
        <v>52</v>
      </c>
      <c r="F1175" s="341"/>
      <c r="G1175" s="342"/>
      <c r="H1175" s="344">
        <f>H1174*I1169</f>
        <v>0</v>
      </c>
      <c r="I1175" s="330"/>
      <c r="J1175" s="7"/>
      <c r="K1175" s="330"/>
    </row>
    <row r="1176" spans="1:12" x14ac:dyDescent="0.3">
      <c r="E1176" s="340" t="s">
        <v>53</v>
      </c>
      <c r="F1176" s="341"/>
      <c r="G1176" s="342"/>
      <c r="H1176" s="345">
        <f>H1174*J1167</f>
        <v>0</v>
      </c>
      <c r="I1176" s="330"/>
      <c r="J1176" s="7"/>
      <c r="K1176" s="330"/>
    </row>
    <row r="1177" spans="1:12" x14ac:dyDescent="0.3">
      <c r="E1177" s="347" t="s">
        <v>54</v>
      </c>
      <c r="F1177" s="348"/>
      <c r="G1177" s="349"/>
      <c r="H1177" s="350">
        <f>H1175*H1169</f>
        <v>0</v>
      </c>
      <c r="I1177" s="330"/>
      <c r="J1177" s="7"/>
      <c r="K1177" s="330"/>
    </row>
    <row r="1178" spans="1:12" ht="14.4" thickBot="1" x14ac:dyDescent="0.35">
      <c r="E1178" s="351" t="s">
        <v>56</v>
      </c>
      <c r="F1178" s="352"/>
      <c r="G1178" s="353"/>
      <c r="H1178" s="354">
        <f>H1174*J1171</f>
        <v>0</v>
      </c>
      <c r="I1178" s="330"/>
      <c r="J1178" s="7"/>
      <c r="K1178" s="330"/>
    </row>
    <row r="1179" spans="1:12" ht="14.4" thickBot="1" x14ac:dyDescent="0.35">
      <c r="F1179" s="355" t="s">
        <v>57</v>
      </c>
      <c r="G1179" s="356"/>
      <c r="H1179" s="357">
        <f>H1178+H1177+H1176</f>
        <v>0</v>
      </c>
      <c r="I1179" s="330"/>
      <c r="J1179" s="7"/>
      <c r="K1179" s="330"/>
    </row>
    <row r="1180" spans="1:12" ht="14.4" thickBot="1" x14ac:dyDescent="0.35">
      <c r="F1180" s="165"/>
    </row>
    <row r="1181" spans="1:12" ht="15" thickBot="1" x14ac:dyDescent="0.35">
      <c r="A1181" s="533"/>
      <c r="B1181" s="534"/>
      <c r="C1181" s="534"/>
      <c r="D1181" s="534"/>
      <c r="E1181" s="535"/>
      <c r="F1181" s="330"/>
      <c r="G1181" s="330"/>
      <c r="H1181" s="330"/>
      <c r="I1181" s="330"/>
      <c r="J1181" s="330"/>
      <c r="K1181" s="330"/>
    </row>
    <row r="1182" spans="1:12" ht="14.4" thickBot="1" x14ac:dyDescent="0.35">
      <c r="E1182" s="330"/>
      <c r="F1182" s="330"/>
      <c r="G1182" s="330"/>
      <c r="H1182" s="330"/>
      <c r="I1182" s="330"/>
      <c r="J1182" s="330"/>
      <c r="K1182" s="330"/>
    </row>
    <row r="1183" spans="1:12" ht="14.4" thickBot="1" x14ac:dyDescent="0.35">
      <c r="A1183" s="33" t="s">
        <v>45</v>
      </c>
      <c r="B1183" s="33" t="s">
        <v>44</v>
      </c>
      <c r="C1183" s="33" t="s">
        <v>26</v>
      </c>
      <c r="D1183" s="33" t="s">
        <v>38</v>
      </c>
      <c r="E1183" s="34" t="s">
        <v>21</v>
      </c>
      <c r="F1183" s="35" t="s">
        <v>43</v>
      </c>
      <c r="G1183" s="34" t="s">
        <v>39</v>
      </c>
      <c r="H1183" s="34" t="s">
        <v>40</v>
      </c>
      <c r="I1183" s="36" t="s">
        <v>41</v>
      </c>
      <c r="J1183" s="36" t="s">
        <v>42</v>
      </c>
      <c r="K1183" s="36" t="s">
        <v>33</v>
      </c>
    </row>
    <row r="1184" spans="1:12" x14ac:dyDescent="0.3">
      <c r="A1184" s="123"/>
      <c r="B1184" s="123"/>
      <c r="C1184" s="123"/>
      <c r="D1184" s="124"/>
      <c r="E1184" s="125"/>
      <c r="F1184" s="126"/>
      <c r="G1184" s="127"/>
      <c r="H1184" s="120" t="str">
        <f>IFERROR(G1184/F1184,"")</f>
        <v/>
      </c>
      <c r="I1184" s="126"/>
      <c r="J1184" s="120" t="str">
        <f>IFERROR(I1184*H1184,"")</f>
        <v/>
      </c>
      <c r="K1184" s="331"/>
    </row>
    <row r="1185" spans="1:11" x14ac:dyDescent="0.3">
      <c r="A1185" s="128"/>
      <c r="B1185" s="128"/>
      <c r="C1185" s="128"/>
      <c r="D1185" s="129"/>
      <c r="E1185" s="130"/>
      <c r="F1185" s="131"/>
      <c r="G1185" s="132"/>
      <c r="H1185" s="121" t="str">
        <f t="shared" ref="H1185:H1189" si="103">IFERROR(G1185/F1185,"")</f>
        <v/>
      </c>
      <c r="I1185" s="131"/>
      <c r="J1185" s="121" t="str">
        <f t="shared" ref="J1185:J1189" si="104">IFERROR(I1185*H1185,"")</f>
        <v/>
      </c>
      <c r="K1185" s="122"/>
    </row>
    <row r="1186" spans="1:11" x14ac:dyDescent="0.3">
      <c r="A1186" s="128"/>
      <c r="B1186" s="128"/>
      <c r="C1186" s="128"/>
      <c r="D1186" s="129"/>
      <c r="E1186" s="133"/>
      <c r="F1186" s="131"/>
      <c r="G1186" s="132"/>
      <c r="H1186" s="121" t="str">
        <f t="shared" si="103"/>
        <v/>
      </c>
      <c r="I1186" s="131"/>
      <c r="J1186" s="121" t="str">
        <f t="shared" si="104"/>
        <v/>
      </c>
      <c r="K1186" s="333"/>
    </row>
    <row r="1187" spans="1:11" x14ac:dyDescent="0.3">
      <c r="A1187" s="128"/>
      <c r="B1187" s="128"/>
      <c r="C1187" s="128"/>
      <c r="D1187" s="129"/>
      <c r="E1187" s="130"/>
      <c r="F1187" s="131"/>
      <c r="G1187" s="132"/>
      <c r="H1187" s="121" t="str">
        <f t="shared" si="103"/>
        <v/>
      </c>
      <c r="I1187" s="131"/>
      <c r="J1187" s="121" t="str">
        <f t="shared" si="104"/>
        <v/>
      </c>
      <c r="K1187" s="333"/>
    </row>
    <row r="1188" spans="1:11" x14ac:dyDescent="0.3">
      <c r="A1188" s="128"/>
      <c r="B1188" s="128"/>
      <c r="C1188" s="128"/>
      <c r="D1188" s="129"/>
      <c r="E1188" s="130"/>
      <c r="F1188" s="131"/>
      <c r="G1188" s="132"/>
      <c r="H1188" s="121" t="str">
        <f t="shared" si="103"/>
        <v/>
      </c>
      <c r="I1188" s="131"/>
      <c r="J1188" s="121" t="str">
        <f t="shared" si="104"/>
        <v/>
      </c>
      <c r="K1188" s="333"/>
    </row>
    <row r="1189" spans="1:11" x14ac:dyDescent="0.3">
      <c r="A1189" s="128"/>
      <c r="B1189" s="128"/>
      <c r="C1189" s="128"/>
      <c r="D1189" s="129"/>
      <c r="E1189" s="130"/>
      <c r="F1189" s="131"/>
      <c r="G1189" s="132"/>
      <c r="H1189" s="121" t="str">
        <f t="shared" si="103"/>
        <v/>
      </c>
      <c r="I1189" s="131"/>
      <c r="J1189" s="121" t="str">
        <f t="shared" si="104"/>
        <v/>
      </c>
      <c r="K1189" s="333"/>
    </row>
    <row r="1190" spans="1:11" x14ac:dyDescent="0.3">
      <c r="A1190" s="128"/>
      <c r="B1190" s="128"/>
      <c r="C1190" s="128"/>
      <c r="D1190" s="129"/>
      <c r="E1190" s="130"/>
      <c r="F1190" s="131"/>
      <c r="G1190" s="132"/>
      <c r="H1190" s="121"/>
      <c r="I1190" s="131"/>
      <c r="J1190" s="121"/>
      <c r="K1190" s="333"/>
    </row>
    <row r="1191" spans="1:11" x14ac:dyDescent="0.3">
      <c r="A1191" s="128"/>
      <c r="B1191" s="128"/>
      <c r="C1191" s="128"/>
      <c r="D1191" s="129"/>
      <c r="E1191" s="130"/>
      <c r="F1191" s="131"/>
      <c r="G1191" s="132"/>
      <c r="H1191" s="121"/>
      <c r="I1191" s="131"/>
      <c r="J1191" s="121"/>
      <c r="K1191" s="333"/>
    </row>
    <row r="1192" spans="1:11" x14ac:dyDescent="0.3">
      <c r="A1192" s="128"/>
      <c r="B1192" s="128"/>
      <c r="C1192" s="128"/>
      <c r="D1192" s="129"/>
      <c r="E1192" s="130"/>
      <c r="F1192" s="131"/>
      <c r="G1192" s="132"/>
      <c r="H1192" s="121"/>
      <c r="I1192" s="131"/>
      <c r="J1192" s="121"/>
      <c r="K1192" s="333"/>
    </row>
    <row r="1193" spans="1:11" x14ac:dyDescent="0.3">
      <c r="A1193" s="128"/>
      <c r="B1193" s="128"/>
      <c r="C1193" s="128"/>
      <c r="D1193" s="129"/>
      <c r="E1193" s="130"/>
      <c r="F1193" s="131"/>
      <c r="G1193" s="132"/>
      <c r="H1193" s="121"/>
      <c r="I1193" s="131"/>
      <c r="J1193" s="121"/>
      <c r="K1193" s="333"/>
    </row>
    <row r="1194" spans="1:11" x14ac:dyDescent="0.3">
      <c r="A1194" s="128"/>
      <c r="B1194" s="128"/>
      <c r="C1194" s="128"/>
      <c r="D1194" s="129"/>
      <c r="E1194" s="130"/>
      <c r="F1194" s="131"/>
      <c r="G1194" s="132"/>
      <c r="H1194" s="121"/>
      <c r="I1194" s="131"/>
      <c r="J1194" s="121"/>
      <c r="K1194" s="333"/>
    </row>
    <row r="1195" spans="1:11" x14ac:dyDescent="0.3">
      <c r="A1195" s="128"/>
      <c r="B1195" s="128"/>
      <c r="C1195" s="128"/>
      <c r="D1195" s="129"/>
      <c r="E1195" s="130"/>
      <c r="F1195" s="131"/>
      <c r="G1195" s="132"/>
      <c r="H1195" s="121" t="str">
        <f t="shared" ref="H1195:H1208" si="105">IFERROR(G1195/F1195,"")</f>
        <v/>
      </c>
      <c r="I1195" s="131"/>
      <c r="J1195" s="121" t="str">
        <f t="shared" ref="J1195:J1209" si="106">IFERROR(I1195*H1195,"")</f>
        <v/>
      </c>
      <c r="K1195" s="333"/>
    </row>
    <row r="1196" spans="1:11" x14ac:dyDescent="0.3">
      <c r="A1196" s="129"/>
      <c r="B1196" s="129"/>
      <c r="C1196" s="129"/>
      <c r="D1196" s="129"/>
      <c r="E1196" s="130"/>
      <c r="F1196" s="131"/>
      <c r="G1196" s="132"/>
      <c r="H1196" s="121" t="str">
        <f t="shared" si="105"/>
        <v/>
      </c>
      <c r="I1196" s="131"/>
      <c r="J1196" s="121" t="str">
        <f t="shared" si="106"/>
        <v/>
      </c>
      <c r="K1196" s="333"/>
    </row>
    <row r="1197" spans="1:11" x14ac:dyDescent="0.3">
      <c r="A1197" s="129"/>
      <c r="B1197" s="129"/>
      <c r="C1197" s="129"/>
      <c r="D1197" s="129"/>
      <c r="E1197" s="130"/>
      <c r="F1197" s="131"/>
      <c r="G1197" s="132"/>
      <c r="H1197" s="121" t="str">
        <f t="shared" si="105"/>
        <v/>
      </c>
      <c r="I1197" s="131"/>
      <c r="J1197" s="121" t="str">
        <f t="shared" si="106"/>
        <v/>
      </c>
      <c r="K1197" s="333"/>
    </row>
    <row r="1198" spans="1:11" x14ac:dyDescent="0.3">
      <c r="A1198" s="129"/>
      <c r="B1198" s="129"/>
      <c r="C1198" s="129"/>
      <c r="D1198" s="129"/>
      <c r="E1198" s="130"/>
      <c r="F1198" s="131"/>
      <c r="G1198" s="132"/>
      <c r="H1198" s="121" t="str">
        <f t="shared" si="105"/>
        <v/>
      </c>
      <c r="I1198" s="131"/>
      <c r="J1198" s="121" t="str">
        <f t="shared" si="106"/>
        <v/>
      </c>
      <c r="K1198" s="333"/>
    </row>
    <row r="1199" spans="1:11" x14ac:dyDescent="0.3">
      <c r="A1199" s="129"/>
      <c r="B1199" s="129"/>
      <c r="C1199" s="129"/>
      <c r="D1199" s="129"/>
      <c r="E1199" s="130"/>
      <c r="F1199" s="131"/>
      <c r="G1199" s="132"/>
      <c r="H1199" s="121" t="str">
        <f t="shared" si="105"/>
        <v/>
      </c>
      <c r="I1199" s="131"/>
      <c r="J1199" s="121" t="str">
        <f t="shared" si="106"/>
        <v/>
      </c>
      <c r="K1199" s="333"/>
    </row>
    <row r="1200" spans="1:11" x14ac:dyDescent="0.3">
      <c r="A1200" s="129"/>
      <c r="B1200" s="129"/>
      <c r="C1200" s="129"/>
      <c r="D1200" s="129"/>
      <c r="E1200" s="130"/>
      <c r="F1200" s="131"/>
      <c r="G1200" s="132"/>
      <c r="H1200" s="121" t="str">
        <f t="shared" si="105"/>
        <v/>
      </c>
      <c r="I1200" s="131"/>
      <c r="J1200" s="121" t="str">
        <f t="shared" si="106"/>
        <v/>
      </c>
      <c r="K1200" s="333"/>
    </row>
    <row r="1201" spans="1:12" x14ac:dyDescent="0.3">
      <c r="A1201" s="129"/>
      <c r="B1201" s="129"/>
      <c r="C1201" s="129"/>
      <c r="D1201" s="129"/>
      <c r="E1201" s="130"/>
      <c r="F1201" s="131"/>
      <c r="G1201" s="132"/>
      <c r="H1201" s="121" t="str">
        <f t="shared" si="105"/>
        <v/>
      </c>
      <c r="I1201" s="131"/>
      <c r="J1201" s="121" t="str">
        <f t="shared" si="106"/>
        <v/>
      </c>
      <c r="K1201" s="333"/>
    </row>
    <row r="1202" spans="1:12" x14ac:dyDescent="0.3">
      <c r="A1202" s="129"/>
      <c r="B1202" s="129"/>
      <c r="C1202" s="129"/>
      <c r="D1202" s="129"/>
      <c r="E1202" s="130"/>
      <c r="F1202" s="131"/>
      <c r="G1202" s="132"/>
      <c r="H1202" s="121" t="str">
        <f t="shared" si="105"/>
        <v/>
      </c>
      <c r="I1202" s="131"/>
      <c r="J1202" s="121" t="str">
        <f t="shared" si="106"/>
        <v/>
      </c>
      <c r="K1202" s="333"/>
    </row>
    <row r="1203" spans="1:12" x14ac:dyDescent="0.3">
      <c r="A1203" s="129"/>
      <c r="B1203" s="129"/>
      <c r="C1203" s="129"/>
      <c r="D1203" s="129"/>
      <c r="E1203" s="134"/>
      <c r="F1203" s="131"/>
      <c r="G1203" s="132"/>
      <c r="H1203" s="121" t="str">
        <f t="shared" si="105"/>
        <v/>
      </c>
      <c r="I1203" s="131"/>
      <c r="J1203" s="121" t="str">
        <f t="shared" si="106"/>
        <v/>
      </c>
      <c r="K1203" s="333"/>
    </row>
    <row r="1204" spans="1:12" x14ac:dyDescent="0.3">
      <c r="A1204" s="129"/>
      <c r="B1204" s="129"/>
      <c r="C1204" s="129"/>
      <c r="D1204" s="129"/>
      <c r="E1204" s="135"/>
      <c r="F1204" s="131"/>
      <c r="G1204" s="132"/>
      <c r="H1204" s="121" t="str">
        <f t="shared" si="105"/>
        <v/>
      </c>
      <c r="I1204" s="131"/>
      <c r="J1204" s="121" t="str">
        <f t="shared" si="106"/>
        <v/>
      </c>
      <c r="K1204" s="333"/>
    </row>
    <row r="1205" spans="1:12" x14ac:dyDescent="0.3">
      <c r="A1205" s="129"/>
      <c r="B1205" s="129"/>
      <c r="C1205" s="129"/>
      <c r="D1205" s="129"/>
      <c r="E1205" s="136"/>
      <c r="F1205" s="131"/>
      <c r="G1205" s="132"/>
      <c r="H1205" s="121" t="str">
        <f t="shared" si="105"/>
        <v/>
      </c>
      <c r="I1205" s="131"/>
      <c r="J1205" s="121" t="str">
        <f t="shared" si="106"/>
        <v/>
      </c>
      <c r="K1205" s="333"/>
    </row>
    <row r="1206" spans="1:12" x14ac:dyDescent="0.3">
      <c r="A1206" s="129"/>
      <c r="B1206" s="129"/>
      <c r="C1206" s="129"/>
      <c r="D1206" s="129"/>
      <c r="E1206" s="137"/>
      <c r="F1206" s="131"/>
      <c r="G1206" s="132"/>
      <c r="H1206" s="121" t="str">
        <f t="shared" si="105"/>
        <v/>
      </c>
      <c r="I1206" s="131"/>
      <c r="J1206" s="121" t="str">
        <f t="shared" si="106"/>
        <v/>
      </c>
      <c r="K1206" s="333"/>
    </row>
    <row r="1207" spans="1:12" x14ac:dyDescent="0.3">
      <c r="A1207" s="129"/>
      <c r="B1207" s="129"/>
      <c r="C1207" s="129"/>
      <c r="D1207" s="129"/>
      <c r="E1207" s="137"/>
      <c r="F1207" s="131"/>
      <c r="G1207" s="132"/>
      <c r="H1207" s="121" t="str">
        <f t="shared" si="105"/>
        <v/>
      </c>
      <c r="I1207" s="131"/>
      <c r="J1207" s="121" t="str">
        <f t="shared" si="106"/>
        <v/>
      </c>
      <c r="K1207" s="333"/>
    </row>
    <row r="1208" spans="1:12" x14ac:dyDescent="0.3">
      <c r="A1208" s="129"/>
      <c r="B1208" s="129"/>
      <c r="C1208" s="129"/>
      <c r="D1208" s="129"/>
      <c r="E1208" s="138"/>
      <c r="F1208" s="131"/>
      <c r="G1208" s="132"/>
      <c r="H1208" s="121" t="str">
        <f t="shared" si="105"/>
        <v/>
      </c>
      <c r="I1208" s="131"/>
      <c r="J1208" s="121" t="str">
        <f t="shared" si="106"/>
        <v/>
      </c>
      <c r="K1208" s="333"/>
    </row>
    <row r="1209" spans="1:12" ht="14.4" thickBot="1" x14ac:dyDescent="0.35">
      <c r="A1209" s="129"/>
      <c r="B1209" s="129"/>
      <c r="C1209" s="129"/>
      <c r="D1209" s="129"/>
      <c r="E1209" s="148"/>
      <c r="F1209" s="149"/>
      <c r="G1209" s="150"/>
      <c r="H1209" s="151" t="str">
        <f>IFERROR(#REF!/F1209,"")</f>
        <v/>
      </c>
      <c r="I1209" s="149"/>
      <c r="J1209" s="151" t="str">
        <f t="shared" si="106"/>
        <v/>
      </c>
      <c r="K1209" s="333"/>
    </row>
    <row r="1210" spans="1:12" ht="15" thickBot="1" x14ac:dyDescent="0.35">
      <c r="E1210" s="144" t="s">
        <v>23</v>
      </c>
      <c r="F1210" s="145"/>
      <c r="G1210" s="145"/>
      <c r="H1210" s="145"/>
      <c r="I1210" s="145"/>
      <c r="J1210" s="141">
        <f>SUM(J1184:J1209)</f>
        <v>0</v>
      </c>
      <c r="K1210" s="371"/>
      <c r="L1210" s="10"/>
    </row>
    <row r="1211" spans="1:12" ht="15" thickBot="1" x14ac:dyDescent="0.35">
      <c r="E1211" s="4"/>
      <c r="F1211" s="3"/>
      <c r="G1211" s="3"/>
      <c r="H1211" s="3"/>
      <c r="I1211" s="3"/>
      <c r="J1211" s="5"/>
      <c r="K1211" s="335"/>
    </row>
    <row r="1212" spans="1:12" ht="15" thickBot="1" x14ac:dyDescent="0.35">
      <c r="E1212" s="144" t="s">
        <v>51</v>
      </c>
      <c r="F1212" s="146"/>
      <c r="G1212" s="146"/>
      <c r="H1212" s="140">
        <f>Salaries!T62</f>
        <v>0</v>
      </c>
      <c r="I1212" s="139">
        <v>0</v>
      </c>
      <c r="J1212" s="142">
        <f>I1212*H1212</f>
        <v>0</v>
      </c>
      <c r="K1212" s="335"/>
      <c r="L1212" s="10"/>
    </row>
    <row r="1213" spans="1:12" ht="15" thickBot="1" x14ac:dyDescent="0.35">
      <c r="E1213" s="9"/>
      <c r="F1213" s="3"/>
      <c r="G1213" s="3"/>
      <c r="H1213" s="3"/>
      <c r="I1213" s="3"/>
      <c r="J1213" s="5"/>
      <c r="K1213" s="335"/>
      <c r="L1213" s="10"/>
    </row>
    <row r="1214" spans="1:12" ht="15" thickBot="1" x14ac:dyDescent="0.35">
      <c r="E1214" s="144" t="s">
        <v>37</v>
      </c>
      <c r="F1214" s="143">
        <f>OverheadMarkup!B16</f>
        <v>0</v>
      </c>
      <c r="G1214" s="147"/>
      <c r="H1214" s="145"/>
      <c r="I1214" s="147"/>
      <c r="J1214" s="142">
        <f>(J1210+J1212)*F1214</f>
        <v>0</v>
      </c>
      <c r="K1214" s="335"/>
      <c r="L1214" s="10"/>
    </row>
    <row r="1215" spans="1:12" ht="15" thickBot="1" x14ac:dyDescent="0.35">
      <c r="E1215" s="6"/>
      <c r="F1215" s="7"/>
      <c r="G1215" s="7"/>
      <c r="H1215" s="8"/>
      <c r="I1215" s="38"/>
      <c r="J1215" s="8"/>
      <c r="K1215" s="7"/>
    </row>
    <row r="1216" spans="1:12" ht="14.4" thickBot="1" x14ac:dyDescent="0.35">
      <c r="E1216" s="336" t="s">
        <v>49</v>
      </c>
      <c r="F1216" s="337"/>
      <c r="G1216" s="338"/>
      <c r="H1216" s="339">
        <f>J1210+J1212+J1214</f>
        <v>0</v>
      </c>
      <c r="I1216" s="330"/>
      <c r="J1216" s="330"/>
      <c r="K1216" s="330"/>
    </row>
    <row r="1217" spans="1:11" x14ac:dyDescent="0.3">
      <c r="E1217" s="340" t="s">
        <v>24</v>
      </c>
      <c r="F1217" s="341"/>
      <c r="G1217" s="342"/>
      <c r="H1217" s="343">
        <v>0</v>
      </c>
      <c r="I1217" s="330"/>
      <c r="J1217" s="330"/>
      <c r="K1217" s="330"/>
    </row>
    <row r="1218" spans="1:11" x14ac:dyDescent="0.3">
      <c r="E1218" s="340" t="s">
        <v>52</v>
      </c>
      <c r="F1218" s="341"/>
      <c r="G1218" s="342"/>
      <c r="H1218" s="344">
        <f>H1217*I1212</f>
        <v>0</v>
      </c>
      <c r="I1218" s="330"/>
      <c r="J1218" s="7"/>
      <c r="K1218" s="330"/>
    </row>
    <row r="1219" spans="1:11" x14ac:dyDescent="0.3">
      <c r="E1219" s="340" t="s">
        <v>53</v>
      </c>
      <c r="F1219" s="341"/>
      <c r="G1219" s="342"/>
      <c r="H1219" s="345">
        <f>H1217*J1210</f>
        <v>0</v>
      </c>
      <c r="I1219" s="330"/>
      <c r="J1219" s="7"/>
      <c r="K1219" s="330"/>
    </row>
    <row r="1220" spans="1:11" x14ac:dyDescent="0.3">
      <c r="E1220" s="347" t="s">
        <v>54</v>
      </c>
      <c r="F1220" s="348"/>
      <c r="G1220" s="349"/>
      <c r="H1220" s="350">
        <f>H1218*H1212</f>
        <v>0</v>
      </c>
      <c r="I1220" s="330"/>
      <c r="J1220" s="7"/>
      <c r="K1220" s="330"/>
    </row>
    <row r="1221" spans="1:11" ht="14.4" thickBot="1" x14ac:dyDescent="0.35">
      <c r="E1221" s="351" t="s">
        <v>56</v>
      </c>
      <c r="F1221" s="352"/>
      <c r="G1221" s="353"/>
      <c r="H1221" s="354">
        <f>H1217*J1214</f>
        <v>0</v>
      </c>
      <c r="I1221" s="330"/>
      <c r="J1221" s="7"/>
      <c r="K1221" s="330"/>
    </row>
    <row r="1222" spans="1:11" ht="14.4" thickBot="1" x14ac:dyDescent="0.35">
      <c r="F1222" s="355" t="s">
        <v>57</v>
      </c>
      <c r="G1222" s="356"/>
      <c r="H1222" s="357">
        <f>H1221+H1220+H1219</f>
        <v>0</v>
      </c>
      <c r="I1222" s="330"/>
      <c r="J1222" s="7"/>
      <c r="K1222" s="330"/>
    </row>
    <row r="1223" spans="1:11" ht="14.4" thickBot="1" x14ac:dyDescent="0.35"/>
    <row r="1224" spans="1:11" ht="15" thickBot="1" x14ac:dyDescent="0.35">
      <c r="A1224" s="533"/>
      <c r="B1224" s="534"/>
      <c r="C1224" s="534"/>
      <c r="D1224" s="534"/>
      <c r="E1224" s="535"/>
      <c r="F1224" s="330"/>
      <c r="G1224" s="330"/>
      <c r="H1224" s="330"/>
      <c r="I1224" s="330"/>
      <c r="J1224" s="330"/>
      <c r="K1224" s="330"/>
    </row>
    <row r="1225" spans="1:11" ht="14.4" thickBot="1" x14ac:dyDescent="0.35">
      <c r="E1225" s="330"/>
      <c r="F1225" s="330"/>
      <c r="G1225" s="330"/>
      <c r="H1225" s="330"/>
      <c r="I1225" s="330"/>
      <c r="J1225" s="330"/>
      <c r="K1225" s="330"/>
    </row>
    <row r="1226" spans="1:11" ht="14.4" thickBot="1" x14ac:dyDescent="0.35">
      <c r="A1226" s="33" t="s">
        <v>45</v>
      </c>
      <c r="B1226" s="33" t="s">
        <v>44</v>
      </c>
      <c r="C1226" s="33" t="s">
        <v>26</v>
      </c>
      <c r="D1226" s="33" t="s">
        <v>38</v>
      </c>
      <c r="E1226" s="34" t="s">
        <v>21</v>
      </c>
      <c r="F1226" s="35" t="s">
        <v>43</v>
      </c>
      <c r="G1226" s="34" t="s">
        <v>39</v>
      </c>
      <c r="H1226" s="34" t="s">
        <v>40</v>
      </c>
      <c r="I1226" s="36" t="s">
        <v>41</v>
      </c>
      <c r="J1226" s="36" t="s">
        <v>42</v>
      </c>
      <c r="K1226" s="36" t="s">
        <v>33</v>
      </c>
    </row>
    <row r="1227" spans="1:11" x14ac:dyDescent="0.3">
      <c r="A1227" s="123"/>
      <c r="B1227" s="123"/>
      <c r="C1227" s="123"/>
      <c r="D1227" s="124"/>
      <c r="E1227" s="125"/>
      <c r="F1227" s="126"/>
      <c r="G1227" s="127"/>
      <c r="H1227" s="120" t="str">
        <f>IFERROR(G1227/F1227,"")</f>
        <v/>
      </c>
      <c r="I1227" s="126"/>
      <c r="J1227" s="120" t="str">
        <f>IFERROR(I1227*H1227,"")</f>
        <v/>
      </c>
      <c r="K1227" s="331"/>
    </row>
    <row r="1228" spans="1:11" x14ac:dyDescent="0.3">
      <c r="A1228" s="128"/>
      <c r="B1228" s="128"/>
      <c r="C1228" s="128"/>
      <c r="D1228" s="129"/>
      <c r="E1228" s="130"/>
      <c r="F1228" s="131"/>
      <c r="G1228" s="132"/>
      <c r="H1228" s="121" t="str">
        <f t="shared" ref="H1228:H1232" si="107">IFERROR(G1228/F1228,"")</f>
        <v/>
      </c>
      <c r="I1228" s="131"/>
      <c r="J1228" s="121" t="str">
        <f t="shared" ref="J1228:J1232" si="108">IFERROR(I1228*H1228,"")</f>
        <v/>
      </c>
      <c r="K1228" s="122"/>
    </row>
    <row r="1229" spans="1:11" x14ac:dyDescent="0.3">
      <c r="A1229" s="128"/>
      <c r="B1229" s="128"/>
      <c r="C1229" s="128"/>
      <c r="D1229" s="129"/>
      <c r="E1229" s="133"/>
      <c r="F1229" s="131"/>
      <c r="G1229" s="132"/>
      <c r="H1229" s="121" t="str">
        <f t="shared" si="107"/>
        <v/>
      </c>
      <c r="I1229" s="131"/>
      <c r="J1229" s="121" t="str">
        <f t="shared" si="108"/>
        <v/>
      </c>
      <c r="K1229" s="333"/>
    </row>
    <row r="1230" spans="1:11" x14ac:dyDescent="0.3">
      <c r="A1230" s="128"/>
      <c r="B1230" s="128"/>
      <c r="C1230" s="128"/>
      <c r="D1230" s="129"/>
      <c r="E1230" s="130"/>
      <c r="F1230" s="131"/>
      <c r="G1230" s="132"/>
      <c r="H1230" s="121" t="str">
        <f t="shared" si="107"/>
        <v/>
      </c>
      <c r="I1230" s="131"/>
      <c r="J1230" s="121" t="str">
        <f t="shared" si="108"/>
        <v/>
      </c>
      <c r="K1230" s="333"/>
    </row>
    <row r="1231" spans="1:11" x14ac:dyDescent="0.3">
      <c r="A1231" s="128"/>
      <c r="B1231" s="128"/>
      <c r="C1231" s="128"/>
      <c r="D1231" s="129"/>
      <c r="E1231" s="130"/>
      <c r="F1231" s="131"/>
      <c r="G1231" s="132"/>
      <c r="H1231" s="121" t="str">
        <f t="shared" si="107"/>
        <v/>
      </c>
      <c r="I1231" s="131"/>
      <c r="J1231" s="121" t="str">
        <f t="shared" si="108"/>
        <v/>
      </c>
      <c r="K1231" s="333"/>
    </row>
    <row r="1232" spans="1:11" x14ac:dyDescent="0.3">
      <c r="A1232" s="128"/>
      <c r="B1232" s="128"/>
      <c r="C1232" s="128"/>
      <c r="D1232" s="129"/>
      <c r="E1232" s="130"/>
      <c r="F1232" s="131"/>
      <c r="G1232" s="132"/>
      <c r="H1232" s="121" t="str">
        <f t="shared" si="107"/>
        <v/>
      </c>
      <c r="I1232" s="131"/>
      <c r="J1232" s="121" t="str">
        <f t="shared" si="108"/>
        <v/>
      </c>
      <c r="K1232" s="333"/>
    </row>
    <row r="1233" spans="1:11" x14ac:dyDescent="0.3">
      <c r="A1233" s="128"/>
      <c r="B1233" s="128"/>
      <c r="C1233" s="128"/>
      <c r="D1233" s="129"/>
      <c r="E1233" s="130"/>
      <c r="F1233" s="131"/>
      <c r="G1233" s="132"/>
      <c r="H1233" s="121"/>
      <c r="I1233" s="131"/>
      <c r="J1233" s="121"/>
      <c r="K1233" s="333"/>
    </row>
    <row r="1234" spans="1:11" x14ac:dyDescent="0.3">
      <c r="A1234" s="128"/>
      <c r="B1234" s="128"/>
      <c r="C1234" s="128"/>
      <c r="D1234" s="129"/>
      <c r="E1234" s="130"/>
      <c r="F1234" s="131"/>
      <c r="G1234" s="132"/>
      <c r="H1234" s="121"/>
      <c r="I1234" s="131"/>
      <c r="J1234" s="121"/>
      <c r="K1234" s="333"/>
    </row>
    <row r="1235" spans="1:11" x14ac:dyDescent="0.3">
      <c r="A1235" s="128"/>
      <c r="B1235" s="128"/>
      <c r="C1235" s="128"/>
      <c r="D1235" s="129"/>
      <c r="E1235" s="130"/>
      <c r="F1235" s="131"/>
      <c r="G1235" s="132"/>
      <c r="H1235" s="121"/>
      <c r="I1235" s="131"/>
      <c r="J1235" s="121"/>
      <c r="K1235" s="333"/>
    </row>
    <row r="1236" spans="1:11" x14ac:dyDescent="0.3">
      <c r="A1236" s="128"/>
      <c r="B1236" s="128"/>
      <c r="C1236" s="128"/>
      <c r="D1236" s="129"/>
      <c r="E1236" s="130"/>
      <c r="F1236" s="131"/>
      <c r="G1236" s="132"/>
      <c r="H1236" s="121"/>
      <c r="I1236" s="131"/>
      <c r="J1236" s="121"/>
      <c r="K1236" s="333"/>
    </row>
    <row r="1237" spans="1:11" x14ac:dyDescent="0.3">
      <c r="A1237" s="128"/>
      <c r="B1237" s="128"/>
      <c r="C1237" s="128"/>
      <c r="D1237" s="129"/>
      <c r="E1237" s="130"/>
      <c r="F1237" s="131"/>
      <c r="G1237" s="132"/>
      <c r="H1237" s="121"/>
      <c r="I1237" s="131"/>
      <c r="J1237" s="121"/>
      <c r="K1237" s="333"/>
    </row>
    <row r="1238" spans="1:11" x14ac:dyDescent="0.3">
      <c r="A1238" s="128"/>
      <c r="B1238" s="128"/>
      <c r="C1238" s="128"/>
      <c r="D1238" s="129"/>
      <c r="E1238" s="130"/>
      <c r="F1238" s="131"/>
      <c r="G1238" s="132"/>
      <c r="H1238" s="121" t="str">
        <f t="shared" ref="H1238:H1251" si="109">IFERROR(G1238/F1238,"")</f>
        <v/>
      </c>
      <c r="I1238" s="131"/>
      <c r="J1238" s="121" t="str">
        <f t="shared" ref="J1238:J1252" si="110">IFERROR(I1238*H1238,"")</f>
        <v/>
      </c>
      <c r="K1238" s="333"/>
    </row>
    <row r="1239" spans="1:11" x14ac:dyDescent="0.3">
      <c r="A1239" s="129"/>
      <c r="B1239" s="129"/>
      <c r="C1239" s="129"/>
      <c r="D1239" s="129"/>
      <c r="E1239" s="130"/>
      <c r="F1239" s="131"/>
      <c r="G1239" s="132"/>
      <c r="H1239" s="121" t="str">
        <f t="shared" si="109"/>
        <v/>
      </c>
      <c r="I1239" s="131"/>
      <c r="J1239" s="121" t="str">
        <f t="shared" si="110"/>
        <v/>
      </c>
      <c r="K1239" s="333"/>
    </row>
    <row r="1240" spans="1:11" x14ac:dyDescent="0.3">
      <c r="A1240" s="129"/>
      <c r="B1240" s="129"/>
      <c r="C1240" s="129"/>
      <c r="D1240" s="129"/>
      <c r="E1240" s="130"/>
      <c r="F1240" s="131"/>
      <c r="G1240" s="132"/>
      <c r="H1240" s="121" t="str">
        <f t="shared" si="109"/>
        <v/>
      </c>
      <c r="I1240" s="131"/>
      <c r="J1240" s="121" t="str">
        <f t="shared" si="110"/>
        <v/>
      </c>
      <c r="K1240" s="333"/>
    </row>
    <row r="1241" spans="1:11" x14ac:dyDescent="0.3">
      <c r="A1241" s="129"/>
      <c r="B1241" s="129"/>
      <c r="C1241" s="129"/>
      <c r="D1241" s="129"/>
      <c r="E1241" s="130"/>
      <c r="F1241" s="131"/>
      <c r="G1241" s="132"/>
      <c r="H1241" s="121" t="str">
        <f t="shared" si="109"/>
        <v/>
      </c>
      <c r="I1241" s="131"/>
      <c r="J1241" s="121" t="str">
        <f t="shared" si="110"/>
        <v/>
      </c>
      <c r="K1241" s="333"/>
    </row>
    <row r="1242" spans="1:11" x14ac:dyDescent="0.3">
      <c r="A1242" s="129"/>
      <c r="B1242" s="129"/>
      <c r="C1242" s="129"/>
      <c r="D1242" s="129"/>
      <c r="E1242" s="130"/>
      <c r="F1242" s="131"/>
      <c r="G1242" s="132"/>
      <c r="H1242" s="121" t="str">
        <f t="shared" si="109"/>
        <v/>
      </c>
      <c r="I1242" s="131"/>
      <c r="J1242" s="121" t="str">
        <f t="shared" si="110"/>
        <v/>
      </c>
      <c r="K1242" s="333"/>
    </row>
    <row r="1243" spans="1:11" x14ac:dyDescent="0.3">
      <c r="A1243" s="129"/>
      <c r="B1243" s="129"/>
      <c r="C1243" s="129"/>
      <c r="D1243" s="129"/>
      <c r="E1243" s="130"/>
      <c r="F1243" s="131"/>
      <c r="G1243" s="132"/>
      <c r="H1243" s="121" t="str">
        <f t="shared" si="109"/>
        <v/>
      </c>
      <c r="I1243" s="131"/>
      <c r="J1243" s="121" t="str">
        <f t="shared" si="110"/>
        <v/>
      </c>
      <c r="K1243" s="333"/>
    </row>
    <row r="1244" spans="1:11" x14ac:dyDescent="0.3">
      <c r="A1244" s="129"/>
      <c r="B1244" s="129"/>
      <c r="C1244" s="129"/>
      <c r="D1244" s="129"/>
      <c r="E1244" s="130"/>
      <c r="F1244" s="131"/>
      <c r="G1244" s="132"/>
      <c r="H1244" s="121" t="str">
        <f t="shared" si="109"/>
        <v/>
      </c>
      <c r="I1244" s="131"/>
      <c r="J1244" s="121" t="str">
        <f t="shared" si="110"/>
        <v/>
      </c>
      <c r="K1244" s="333"/>
    </row>
    <row r="1245" spans="1:11" x14ac:dyDescent="0.3">
      <c r="A1245" s="129"/>
      <c r="B1245" s="129"/>
      <c r="C1245" s="129"/>
      <c r="D1245" s="129"/>
      <c r="E1245" s="130"/>
      <c r="F1245" s="131"/>
      <c r="G1245" s="132"/>
      <c r="H1245" s="121" t="str">
        <f t="shared" si="109"/>
        <v/>
      </c>
      <c r="I1245" s="131"/>
      <c r="J1245" s="121" t="str">
        <f t="shared" si="110"/>
        <v/>
      </c>
      <c r="K1245" s="333"/>
    </row>
    <row r="1246" spans="1:11" x14ac:dyDescent="0.3">
      <c r="A1246" s="129"/>
      <c r="B1246" s="129"/>
      <c r="C1246" s="129"/>
      <c r="D1246" s="129"/>
      <c r="E1246" s="134"/>
      <c r="F1246" s="131"/>
      <c r="G1246" s="132"/>
      <c r="H1246" s="121" t="str">
        <f t="shared" si="109"/>
        <v/>
      </c>
      <c r="I1246" s="131"/>
      <c r="J1246" s="121" t="str">
        <f t="shared" si="110"/>
        <v/>
      </c>
      <c r="K1246" s="333"/>
    </row>
    <row r="1247" spans="1:11" x14ac:dyDescent="0.3">
      <c r="A1247" s="129"/>
      <c r="B1247" s="129"/>
      <c r="C1247" s="129"/>
      <c r="D1247" s="129"/>
      <c r="E1247" s="135"/>
      <c r="F1247" s="131"/>
      <c r="G1247" s="132"/>
      <c r="H1247" s="121" t="str">
        <f t="shared" si="109"/>
        <v/>
      </c>
      <c r="I1247" s="131"/>
      <c r="J1247" s="121" t="str">
        <f t="shared" si="110"/>
        <v/>
      </c>
      <c r="K1247" s="333"/>
    </row>
    <row r="1248" spans="1:11" x14ac:dyDescent="0.3">
      <c r="A1248" s="129"/>
      <c r="B1248" s="129"/>
      <c r="C1248" s="129"/>
      <c r="D1248" s="129"/>
      <c r="E1248" s="136"/>
      <c r="F1248" s="131"/>
      <c r="G1248" s="132"/>
      <c r="H1248" s="121" t="str">
        <f t="shared" si="109"/>
        <v/>
      </c>
      <c r="I1248" s="131"/>
      <c r="J1248" s="121" t="str">
        <f t="shared" si="110"/>
        <v/>
      </c>
      <c r="K1248" s="333"/>
    </row>
    <row r="1249" spans="1:12" x14ac:dyDescent="0.3">
      <c r="A1249" s="129"/>
      <c r="B1249" s="129"/>
      <c r="C1249" s="129"/>
      <c r="D1249" s="129"/>
      <c r="E1249" s="137"/>
      <c r="F1249" s="131"/>
      <c r="G1249" s="132"/>
      <c r="H1249" s="121" t="str">
        <f t="shared" si="109"/>
        <v/>
      </c>
      <c r="I1249" s="131"/>
      <c r="J1249" s="121" t="str">
        <f t="shared" si="110"/>
        <v/>
      </c>
      <c r="K1249" s="333"/>
    </row>
    <row r="1250" spans="1:12" x14ac:dyDescent="0.3">
      <c r="A1250" s="129"/>
      <c r="B1250" s="129"/>
      <c r="C1250" s="129"/>
      <c r="D1250" s="129"/>
      <c r="E1250" s="137"/>
      <c r="F1250" s="131"/>
      <c r="G1250" s="132"/>
      <c r="H1250" s="121" t="str">
        <f t="shared" si="109"/>
        <v/>
      </c>
      <c r="I1250" s="131"/>
      <c r="J1250" s="121" t="str">
        <f t="shared" si="110"/>
        <v/>
      </c>
      <c r="K1250" s="333"/>
    </row>
    <row r="1251" spans="1:12" x14ac:dyDescent="0.3">
      <c r="A1251" s="129"/>
      <c r="B1251" s="129"/>
      <c r="C1251" s="129"/>
      <c r="D1251" s="129"/>
      <c r="E1251" s="138"/>
      <c r="F1251" s="131"/>
      <c r="G1251" s="132"/>
      <c r="H1251" s="121" t="str">
        <f t="shared" si="109"/>
        <v/>
      </c>
      <c r="I1251" s="131"/>
      <c r="J1251" s="121" t="str">
        <f t="shared" si="110"/>
        <v/>
      </c>
      <c r="K1251" s="333"/>
    </row>
    <row r="1252" spans="1:12" ht="14.4" thickBot="1" x14ac:dyDescent="0.35">
      <c r="A1252" s="129"/>
      <c r="B1252" s="129"/>
      <c r="C1252" s="129"/>
      <c r="D1252" s="129"/>
      <c r="E1252" s="148"/>
      <c r="F1252" s="149"/>
      <c r="G1252" s="150"/>
      <c r="H1252" s="151" t="str">
        <f>IFERROR(#REF!/F1252,"")</f>
        <v/>
      </c>
      <c r="I1252" s="149"/>
      <c r="J1252" s="151" t="str">
        <f t="shared" si="110"/>
        <v/>
      </c>
      <c r="K1252" s="333"/>
    </row>
    <row r="1253" spans="1:12" ht="15" thickBot="1" x14ac:dyDescent="0.35">
      <c r="E1253" s="144" t="s">
        <v>23</v>
      </c>
      <c r="F1253" s="145"/>
      <c r="G1253" s="145"/>
      <c r="H1253" s="145"/>
      <c r="I1253" s="145"/>
      <c r="J1253" s="141">
        <f>SUM(J1227:J1252)</f>
        <v>0</v>
      </c>
      <c r="K1253" s="371"/>
      <c r="L1253" s="10"/>
    </row>
    <row r="1254" spans="1:12" ht="15" thickBot="1" x14ac:dyDescent="0.35">
      <c r="E1254" s="4"/>
      <c r="F1254" s="3"/>
      <c r="G1254" s="3"/>
      <c r="H1254" s="3"/>
      <c r="I1254" s="3"/>
      <c r="J1254" s="5"/>
      <c r="K1254" s="335"/>
      <c r="L1254" s="10"/>
    </row>
    <row r="1255" spans="1:12" ht="15" thickBot="1" x14ac:dyDescent="0.35">
      <c r="E1255" s="144" t="s">
        <v>51</v>
      </c>
      <c r="F1255" s="146"/>
      <c r="G1255" s="146"/>
      <c r="H1255" s="140">
        <f>Salaries!T62</f>
        <v>0</v>
      </c>
      <c r="I1255" s="139">
        <v>0</v>
      </c>
      <c r="J1255" s="142">
        <f>I1255*H1255</f>
        <v>0</v>
      </c>
      <c r="K1255" s="335"/>
    </row>
    <row r="1256" spans="1:12" ht="15" thickBot="1" x14ac:dyDescent="0.35">
      <c r="E1256" s="9"/>
      <c r="F1256" s="3"/>
      <c r="G1256" s="3"/>
      <c r="H1256" s="3"/>
      <c r="I1256" s="3"/>
      <c r="J1256" s="5"/>
      <c r="K1256" s="335"/>
    </row>
    <row r="1257" spans="1:12" ht="15" thickBot="1" x14ac:dyDescent="0.35">
      <c r="E1257" s="144" t="s">
        <v>37</v>
      </c>
      <c r="F1257" s="143">
        <f>OverheadMarkup!B16</f>
        <v>0</v>
      </c>
      <c r="G1257" s="147"/>
      <c r="H1257" s="145"/>
      <c r="I1257" s="147"/>
      <c r="J1257" s="142">
        <f>(J1253+J1255)*F1257</f>
        <v>0</v>
      </c>
      <c r="K1257" s="335"/>
    </row>
    <row r="1258" spans="1:12" ht="15" thickBot="1" x14ac:dyDescent="0.35">
      <c r="E1258" s="6"/>
      <c r="F1258" s="7"/>
      <c r="G1258" s="7"/>
      <c r="H1258" s="8"/>
      <c r="I1258" s="38"/>
      <c r="J1258" s="8"/>
      <c r="K1258" s="7"/>
    </row>
    <row r="1259" spans="1:12" ht="14.4" thickBot="1" x14ac:dyDescent="0.35">
      <c r="E1259" s="336" t="s">
        <v>49</v>
      </c>
      <c r="F1259" s="337"/>
      <c r="G1259" s="338"/>
      <c r="H1259" s="339">
        <f>J1253+J1255+J1257</f>
        <v>0</v>
      </c>
      <c r="I1259" s="330"/>
      <c r="J1259" s="330"/>
      <c r="K1259" s="330"/>
    </row>
    <row r="1260" spans="1:12" x14ac:dyDescent="0.3">
      <c r="E1260" s="340" t="s">
        <v>24</v>
      </c>
      <c r="F1260" s="341"/>
      <c r="G1260" s="342"/>
      <c r="H1260" s="343">
        <v>0</v>
      </c>
      <c r="I1260" s="330"/>
      <c r="J1260" s="330"/>
      <c r="K1260" s="330"/>
    </row>
    <row r="1261" spans="1:12" x14ac:dyDescent="0.3">
      <c r="E1261" s="340" t="s">
        <v>52</v>
      </c>
      <c r="F1261" s="341"/>
      <c r="G1261" s="342"/>
      <c r="H1261" s="344">
        <f>H1260*I1255</f>
        <v>0</v>
      </c>
      <c r="I1261" s="330"/>
      <c r="J1261" s="7"/>
      <c r="K1261" s="330"/>
    </row>
    <row r="1262" spans="1:12" x14ac:dyDescent="0.3">
      <c r="E1262" s="340" t="s">
        <v>53</v>
      </c>
      <c r="F1262" s="341"/>
      <c r="G1262" s="342"/>
      <c r="H1262" s="345">
        <f>H1260*J1253</f>
        <v>0</v>
      </c>
      <c r="I1262" s="330"/>
      <c r="J1262" s="7"/>
      <c r="K1262" s="330"/>
    </row>
    <row r="1263" spans="1:12" x14ac:dyDescent="0.3">
      <c r="E1263" s="347" t="s">
        <v>54</v>
      </c>
      <c r="F1263" s="348"/>
      <c r="G1263" s="349"/>
      <c r="H1263" s="350">
        <f>H1261*H1255</f>
        <v>0</v>
      </c>
      <c r="I1263" s="330"/>
      <c r="J1263" s="7"/>
      <c r="K1263" s="330"/>
    </row>
    <row r="1264" spans="1:12" ht="14.4" thickBot="1" x14ac:dyDescent="0.35">
      <c r="E1264" s="351" t="s">
        <v>56</v>
      </c>
      <c r="F1264" s="352"/>
      <c r="G1264" s="353"/>
      <c r="H1264" s="354">
        <f>H1260*J1257</f>
        <v>0</v>
      </c>
      <c r="I1264" s="330"/>
      <c r="J1264" s="7"/>
      <c r="K1264" s="330"/>
    </row>
    <row r="1265" spans="1:11" ht="14.4" thickBot="1" x14ac:dyDescent="0.35">
      <c r="F1265" s="355" t="s">
        <v>57</v>
      </c>
      <c r="G1265" s="356"/>
      <c r="H1265" s="357">
        <f>H1264+H1263+H1262</f>
        <v>0</v>
      </c>
      <c r="I1265" s="330"/>
      <c r="J1265" s="7"/>
      <c r="K1265" s="330"/>
    </row>
    <row r="1266" spans="1:11" ht="14.4" thickBot="1" x14ac:dyDescent="0.35"/>
    <row r="1267" spans="1:11" ht="15" thickBot="1" x14ac:dyDescent="0.35">
      <c r="A1267" s="533"/>
      <c r="B1267" s="534"/>
      <c r="C1267" s="534"/>
      <c r="D1267" s="534"/>
      <c r="E1267" s="535"/>
      <c r="F1267" s="330"/>
      <c r="G1267" s="330"/>
      <c r="H1267" s="330"/>
      <c r="I1267" s="330"/>
      <c r="J1267" s="330"/>
      <c r="K1267" s="330"/>
    </row>
    <row r="1268" spans="1:11" ht="14.4" thickBot="1" x14ac:dyDescent="0.35">
      <c r="E1268" s="330"/>
      <c r="F1268" s="330"/>
      <c r="G1268" s="330"/>
      <c r="H1268" s="330"/>
      <c r="I1268" s="330"/>
      <c r="J1268" s="330"/>
      <c r="K1268" s="330"/>
    </row>
    <row r="1269" spans="1:11" ht="14.4" thickBot="1" x14ac:dyDescent="0.35">
      <c r="A1269" s="33" t="s">
        <v>45</v>
      </c>
      <c r="B1269" s="33" t="s">
        <v>44</v>
      </c>
      <c r="C1269" s="33" t="s">
        <v>26</v>
      </c>
      <c r="D1269" s="33" t="s">
        <v>38</v>
      </c>
      <c r="E1269" s="34" t="s">
        <v>21</v>
      </c>
      <c r="F1269" s="35" t="s">
        <v>43</v>
      </c>
      <c r="G1269" s="34" t="s">
        <v>39</v>
      </c>
      <c r="H1269" s="34" t="s">
        <v>40</v>
      </c>
      <c r="I1269" s="36" t="s">
        <v>41</v>
      </c>
      <c r="J1269" s="36" t="s">
        <v>42</v>
      </c>
      <c r="K1269" s="36" t="s">
        <v>33</v>
      </c>
    </row>
    <row r="1270" spans="1:11" x14ac:dyDescent="0.3">
      <c r="A1270" s="123"/>
      <c r="B1270" s="123"/>
      <c r="C1270" s="123"/>
      <c r="D1270" s="124"/>
      <c r="E1270" s="125"/>
      <c r="F1270" s="126"/>
      <c r="G1270" s="127"/>
      <c r="H1270" s="120" t="str">
        <f>IFERROR(G1270/F1270,"")</f>
        <v/>
      </c>
      <c r="I1270" s="126"/>
      <c r="J1270" s="120" t="str">
        <f>IFERROR(I1270*H1270,"")</f>
        <v/>
      </c>
      <c r="K1270" s="331"/>
    </row>
    <row r="1271" spans="1:11" x14ac:dyDescent="0.3">
      <c r="A1271" s="128"/>
      <c r="B1271" s="128"/>
      <c r="C1271" s="128"/>
      <c r="D1271" s="129"/>
      <c r="E1271" s="130"/>
      <c r="F1271" s="131"/>
      <c r="G1271" s="132"/>
      <c r="H1271" s="121" t="str">
        <f t="shared" ref="H1271:H1275" si="111">IFERROR(G1271/F1271,"")</f>
        <v/>
      </c>
      <c r="I1271" s="131"/>
      <c r="J1271" s="121" t="str">
        <f t="shared" ref="J1271:J1275" si="112">IFERROR(I1271*H1271,"")</f>
        <v/>
      </c>
      <c r="K1271" s="122"/>
    </row>
    <row r="1272" spans="1:11" x14ac:dyDescent="0.3">
      <c r="A1272" s="128"/>
      <c r="B1272" s="128"/>
      <c r="C1272" s="128"/>
      <c r="D1272" s="129"/>
      <c r="E1272" s="133"/>
      <c r="F1272" s="131"/>
      <c r="G1272" s="132"/>
      <c r="H1272" s="121" t="str">
        <f t="shared" si="111"/>
        <v/>
      </c>
      <c r="I1272" s="131"/>
      <c r="J1272" s="121" t="str">
        <f t="shared" si="112"/>
        <v/>
      </c>
      <c r="K1272" s="333"/>
    </row>
    <row r="1273" spans="1:11" x14ac:dyDescent="0.3">
      <c r="A1273" s="128"/>
      <c r="B1273" s="128"/>
      <c r="C1273" s="128"/>
      <c r="D1273" s="129"/>
      <c r="E1273" s="130"/>
      <c r="F1273" s="131"/>
      <c r="G1273" s="132"/>
      <c r="H1273" s="121" t="str">
        <f t="shared" si="111"/>
        <v/>
      </c>
      <c r="I1273" s="131"/>
      <c r="J1273" s="121" t="str">
        <f t="shared" si="112"/>
        <v/>
      </c>
      <c r="K1273" s="333"/>
    </row>
    <row r="1274" spans="1:11" x14ac:dyDescent="0.3">
      <c r="A1274" s="128"/>
      <c r="B1274" s="128"/>
      <c r="C1274" s="128"/>
      <c r="D1274" s="129"/>
      <c r="E1274" s="130"/>
      <c r="F1274" s="131"/>
      <c r="G1274" s="132"/>
      <c r="H1274" s="121" t="str">
        <f t="shared" si="111"/>
        <v/>
      </c>
      <c r="I1274" s="131"/>
      <c r="J1274" s="121" t="str">
        <f t="shared" si="112"/>
        <v/>
      </c>
      <c r="K1274" s="333"/>
    </row>
    <row r="1275" spans="1:11" x14ac:dyDescent="0.3">
      <c r="A1275" s="128"/>
      <c r="B1275" s="128"/>
      <c r="C1275" s="128"/>
      <c r="D1275" s="129"/>
      <c r="E1275" s="130"/>
      <c r="F1275" s="131"/>
      <c r="G1275" s="132"/>
      <c r="H1275" s="121" t="str">
        <f t="shared" si="111"/>
        <v/>
      </c>
      <c r="I1275" s="131"/>
      <c r="J1275" s="121" t="str">
        <f t="shared" si="112"/>
        <v/>
      </c>
      <c r="K1275" s="333"/>
    </row>
    <row r="1276" spans="1:11" x14ac:dyDescent="0.3">
      <c r="A1276" s="128"/>
      <c r="B1276" s="128"/>
      <c r="C1276" s="128"/>
      <c r="D1276" s="129"/>
      <c r="E1276" s="130"/>
      <c r="F1276" s="131"/>
      <c r="G1276" s="132"/>
      <c r="H1276" s="121"/>
      <c r="I1276" s="131"/>
      <c r="J1276" s="121"/>
      <c r="K1276" s="333"/>
    </row>
    <row r="1277" spans="1:11" x14ac:dyDescent="0.3">
      <c r="A1277" s="128"/>
      <c r="B1277" s="128"/>
      <c r="C1277" s="128"/>
      <c r="D1277" s="129"/>
      <c r="E1277" s="130"/>
      <c r="F1277" s="131"/>
      <c r="G1277" s="132"/>
      <c r="H1277" s="121"/>
      <c r="I1277" s="131"/>
      <c r="J1277" s="121"/>
      <c r="K1277" s="333"/>
    </row>
    <row r="1278" spans="1:11" x14ac:dyDescent="0.3">
      <c r="A1278" s="128"/>
      <c r="B1278" s="128"/>
      <c r="C1278" s="128"/>
      <c r="D1278" s="129"/>
      <c r="E1278" s="130"/>
      <c r="F1278" s="131"/>
      <c r="G1278" s="132"/>
      <c r="H1278" s="121"/>
      <c r="I1278" s="131"/>
      <c r="J1278" s="121"/>
      <c r="K1278" s="333"/>
    </row>
    <row r="1279" spans="1:11" x14ac:dyDescent="0.3">
      <c r="A1279" s="128"/>
      <c r="B1279" s="128"/>
      <c r="C1279" s="128"/>
      <c r="D1279" s="129"/>
      <c r="E1279" s="130"/>
      <c r="F1279" s="131"/>
      <c r="G1279" s="132"/>
      <c r="H1279" s="121"/>
      <c r="I1279" s="131"/>
      <c r="J1279" s="121"/>
      <c r="K1279" s="333"/>
    </row>
    <row r="1280" spans="1:11" x14ac:dyDescent="0.3">
      <c r="A1280" s="128"/>
      <c r="B1280" s="128"/>
      <c r="C1280" s="128"/>
      <c r="D1280" s="129"/>
      <c r="E1280" s="130"/>
      <c r="F1280" s="131"/>
      <c r="G1280" s="132"/>
      <c r="H1280" s="121"/>
      <c r="I1280" s="131"/>
      <c r="J1280" s="121"/>
      <c r="K1280" s="333"/>
    </row>
    <row r="1281" spans="1:12" x14ac:dyDescent="0.3">
      <c r="A1281" s="128"/>
      <c r="B1281" s="128"/>
      <c r="C1281" s="128"/>
      <c r="D1281" s="129"/>
      <c r="E1281" s="130"/>
      <c r="F1281" s="131"/>
      <c r="G1281" s="132"/>
      <c r="H1281" s="121" t="str">
        <f t="shared" ref="H1281:H1294" si="113">IFERROR(G1281/F1281,"")</f>
        <v/>
      </c>
      <c r="I1281" s="131"/>
      <c r="J1281" s="121" t="str">
        <f t="shared" ref="J1281:J1295" si="114">IFERROR(I1281*H1281,"")</f>
        <v/>
      </c>
      <c r="K1281" s="333"/>
    </row>
    <row r="1282" spans="1:12" x14ac:dyDescent="0.3">
      <c r="A1282" s="129"/>
      <c r="B1282" s="129"/>
      <c r="C1282" s="129"/>
      <c r="D1282" s="129"/>
      <c r="E1282" s="130"/>
      <c r="F1282" s="131"/>
      <c r="G1282" s="132"/>
      <c r="H1282" s="121" t="str">
        <f t="shared" si="113"/>
        <v/>
      </c>
      <c r="I1282" s="131"/>
      <c r="J1282" s="121" t="str">
        <f t="shared" si="114"/>
        <v/>
      </c>
      <c r="K1282" s="333"/>
    </row>
    <row r="1283" spans="1:12" x14ac:dyDescent="0.3">
      <c r="A1283" s="129"/>
      <c r="B1283" s="129"/>
      <c r="C1283" s="129"/>
      <c r="D1283" s="129"/>
      <c r="E1283" s="130"/>
      <c r="F1283" s="131"/>
      <c r="G1283" s="132"/>
      <c r="H1283" s="121" t="str">
        <f t="shared" si="113"/>
        <v/>
      </c>
      <c r="I1283" s="131"/>
      <c r="J1283" s="121" t="str">
        <f t="shared" si="114"/>
        <v/>
      </c>
      <c r="K1283" s="333"/>
    </row>
    <row r="1284" spans="1:12" x14ac:dyDescent="0.3">
      <c r="A1284" s="129"/>
      <c r="B1284" s="129"/>
      <c r="C1284" s="129"/>
      <c r="D1284" s="129"/>
      <c r="E1284" s="130"/>
      <c r="F1284" s="131"/>
      <c r="G1284" s="132"/>
      <c r="H1284" s="121" t="str">
        <f t="shared" si="113"/>
        <v/>
      </c>
      <c r="I1284" s="131"/>
      <c r="J1284" s="121" t="str">
        <f t="shared" si="114"/>
        <v/>
      </c>
      <c r="K1284" s="333"/>
    </row>
    <row r="1285" spans="1:12" x14ac:dyDescent="0.3">
      <c r="A1285" s="129"/>
      <c r="B1285" s="129"/>
      <c r="C1285" s="129"/>
      <c r="D1285" s="129"/>
      <c r="E1285" s="130"/>
      <c r="F1285" s="131"/>
      <c r="G1285" s="132"/>
      <c r="H1285" s="121" t="str">
        <f t="shared" si="113"/>
        <v/>
      </c>
      <c r="I1285" s="131"/>
      <c r="J1285" s="121" t="str">
        <f t="shared" si="114"/>
        <v/>
      </c>
      <c r="K1285" s="333"/>
    </row>
    <row r="1286" spans="1:12" x14ac:dyDescent="0.3">
      <c r="A1286" s="129"/>
      <c r="B1286" s="129"/>
      <c r="C1286" s="129"/>
      <c r="D1286" s="129"/>
      <c r="E1286" s="130"/>
      <c r="F1286" s="131"/>
      <c r="G1286" s="132"/>
      <c r="H1286" s="121" t="str">
        <f t="shared" si="113"/>
        <v/>
      </c>
      <c r="I1286" s="131"/>
      <c r="J1286" s="121" t="str">
        <f t="shared" si="114"/>
        <v/>
      </c>
      <c r="K1286" s="333"/>
    </row>
    <row r="1287" spans="1:12" x14ac:dyDescent="0.3">
      <c r="A1287" s="129"/>
      <c r="B1287" s="129"/>
      <c r="C1287" s="129"/>
      <c r="D1287" s="129"/>
      <c r="E1287" s="130"/>
      <c r="F1287" s="131"/>
      <c r="G1287" s="132"/>
      <c r="H1287" s="121" t="str">
        <f t="shared" si="113"/>
        <v/>
      </c>
      <c r="I1287" s="131"/>
      <c r="J1287" s="121" t="str">
        <f t="shared" si="114"/>
        <v/>
      </c>
      <c r="K1287" s="333"/>
    </row>
    <row r="1288" spans="1:12" x14ac:dyDescent="0.3">
      <c r="A1288" s="129"/>
      <c r="B1288" s="129"/>
      <c r="C1288" s="129"/>
      <c r="D1288" s="129"/>
      <c r="E1288" s="130"/>
      <c r="F1288" s="131"/>
      <c r="G1288" s="132"/>
      <c r="H1288" s="121" t="str">
        <f t="shared" si="113"/>
        <v/>
      </c>
      <c r="I1288" s="131"/>
      <c r="J1288" s="121" t="str">
        <f t="shared" si="114"/>
        <v/>
      </c>
      <c r="K1288" s="333"/>
    </row>
    <row r="1289" spans="1:12" x14ac:dyDescent="0.3">
      <c r="A1289" s="129"/>
      <c r="B1289" s="129"/>
      <c r="C1289" s="129"/>
      <c r="D1289" s="129"/>
      <c r="E1289" s="134"/>
      <c r="F1289" s="131"/>
      <c r="G1289" s="132"/>
      <c r="H1289" s="121" t="str">
        <f t="shared" si="113"/>
        <v/>
      </c>
      <c r="I1289" s="131"/>
      <c r="J1289" s="121" t="str">
        <f t="shared" si="114"/>
        <v/>
      </c>
      <c r="K1289" s="333"/>
    </row>
    <row r="1290" spans="1:12" x14ac:dyDescent="0.3">
      <c r="A1290" s="129"/>
      <c r="B1290" s="129"/>
      <c r="C1290" s="129"/>
      <c r="D1290" s="129"/>
      <c r="E1290" s="135"/>
      <c r="F1290" s="131"/>
      <c r="G1290" s="132"/>
      <c r="H1290" s="121" t="str">
        <f t="shared" si="113"/>
        <v/>
      </c>
      <c r="I1290" s="131"/>
      <c r="J1290" s="121" t="str">
        <f t="shared" si="114"/>
        <v/>
      </c>
      <c r="K1290" s="333"/>
    </row>
    <row r="1291" spans="1:12" x14ac:dyDescent="0.3">
      <c r="A1291" s="129"/>
      <c r="B1291" s="129"/>
      <c r="C1291" s="129"/>
      <c r="D1291" s="129"/>
      <c r="E1291" s="136"/>
      <c r="F1291" s="131"/>
      <c r="G1291" s="132"/>
      <c r="H1291" s="121" t="str">
        <f t="shared" si="113"/>
        <v/>
      </c>
      <c r="I1291" s="131"/>
      <c r="J1291" s="121" t="str">
        <f t="shared" si="114"/>
        <v/>
      </c>
      <c r="K1291" s="333"/>
    </row>
    <row r="1292" spans="1:12" x14ac:dyDescent="0.3">
      <c r="A1292" s="129"/>
      <c r="B1292" s="129"/>
      <c r="C1292" s="129"/>
      <c r="D1292" s="129"/>
      <c r="E1292" s="137"/>
      <c r="F1292" s="131"/>
      <c r="G1292" s="132"/>
      <c r="H1292" s="121" t="str">
        <f t="shared" si="113"/>
        <v/>
      </c>
      <c r="I1292" s="131"/>
      <c r="J1292" s="121" t="str">
        <f t="shared" si="114"/>
        <v/>
      </c>
      <c r="K1292" s="333"/>
    </row>
    <row r="1293" spans="1:12" x14ac:dyDescent="0.3">
      <c r="A1293" s="129"/>
      <c r="B1293" s="129"/>
      <c r="C1293" s="129"/>
      <c r="D1293" s="129"/>
      <c r="E1293" s="137"/>
      <c r="F1293" s="131"/>
      <c r="G1293" s="132"/>
      <c r="H1293" s="121" t="str">
        <f t="shared" si="113"/>
        <v/>
      </c>
      <c r="I1293" s="131"/>
      <c r="J1293" s="121" t="str">
        <f t="shared" si="114"/>
        <v/>
      </c>
      <c r="K1293" s="333"/>
    </row>
    <row r="1294" spans="1:12" x14ac:dyDescent="0.3">
      <c r="A1294" s="129"/>
      <c r="B1294" s="129"/>
      <c r="C1294" s="129"/>
      <c r="D1294" s="129"/>
      <c r="E1294" s="138"/>
      <c r="F1294" s="131"/>
      <c r="G1294" s="132"/>
      <c r="H1294" s="121" t="str">
        <f t="shared" si="113"/>
        <v/>
      </c>
      <c r="I1294" s="131"/>
      <c r="J1294" s="121" t="str">
        <f t="shared" si="114"/>
        <v/>
      </c>
      <c r="K1294" s="333"/>
    </row>
    <row r="1295" spans="1:12" ht="14.4" thickBot="1" x14ac:dyDescent="0.35">
      <c r="A1295" s="129"/>
      <c r="B1295" s="129"/>
      <c r="C1295" s="129"/>
      <c r="D1295" s="129"/>
      <c r="E1295" s="148"/>
      <c r="F1295" s="149"/>
      <c r="G1295" s="150"/>
      <c r="H1295" s="151" t="str">
        <f>IFERROR(#REF!/F1295,"")</f>
        <v/>
      </c>
      <c r="I1295" s="149"/>
      <c r="J1295" s="151" t="str">
        <f t="shared" si="114"/>
        <v/>
      </c>
      <c r="K1295" s="333"/>
    </row>
    <row r="1296" spans="1:12" ht="15" thickBot="1" x14ac:dyDescent="0.35">
      <c r="E1296" s="144" t="s">
        <v>23</v>
      </c>
      <c r="F1296" s="145"/>
      <c r="G1296" s="145"/>
      <c r="H1296" s="145"/>
      <c r="I1296" s="145"/>
      <c r="J1296" s="141">
        <f>SUM(J1270:J1295)</f>
        <v>0</v>
      </c>
      <c r="K1296" s="371"/>
      <c r="L1296" s="10"/>
    </row>
    <row r="1297" spans="1:12" ht="15" thickBot="1" x14ac:dyDescent="0.35">
      <c r="E1297" s="4"/>
      <c r="F1297" s="3"/>
      <c r="G1297" s="3"/>
      <c r="H1297" s="3"/>
      <c r="I1297" s="3"/>
      <c r="J1297" s="5"/>
      <c r="K1297" s="335"/>
      <c r="L1297" s="10"/>
    </row>
    <row r="1298" spans="1:12" ht="15" thickBot="1" x14ac:dyDescent="0.35">
      <c r="E1298" s="144" t="s">
        <v>51</v>
      </c>
      <c r="F1298" s="146"/>
      <c r="G1298" s="146"/>
      <c r="H1298" s="140">
        <f>Salaries!T62</f>
        <v>0</v>
      </c>
      <c r="I1298" s="139">
        <v>0</v>
      </c>
      <c r="J1298" s="142">
        <f>I1298*H1298</f>
        <v>0</v>
      </c>
      <c r="K1298" s="335"/>
    </row>
    <row r="1299" spans="1:12" ht="15" thickBot="1" x14ac:dyDescent="0.35">
      <c r="E1299" s="9"/>
      <c r="F1299" s="3"/>
      <c r="G1299" s="3"/>
      <c r="H1299" s="3"/>
      <c r="I1299" s="3"/>
      <c r="J1299" s="5"/>
      <c r="K1299" s="335"/>
    </row>
    <row r="1300" spans="1:12" ht="15" thickBot="1" x14ac:dyDescent="0.35">
      <c r="E1300" s="144" t="s">
        <v>37</v>
      </c>
      <c r="F1300" s="143">
        <f>OverheadMarkup!B16</f>
        <v>0</v>
      </c>
      <c r="G1300" s="147"/>
      <c r="H1300" s="145"/>
      <c r="I1300" s="147"/>
      <c r="J1300" s="142">
        <f>(J1296+J1298)*F1300</f>
        <v>0</v>
      </c>
      <c r="K1300" s="335"/>
      <c r="L1300" s="10"/>
    </row>
    <row r="1301" spans="1:12" ht="15" thickBot="1" x14ac:dyDescent="0.35">
      <c r="E1301" s="6"/>
      <c r="F1301" s="7"/>
      <c r="G1301" s="7"/>
      <c r="H1301" s="8"/>
      <c r="I1301" s="38"/>
      <c r="J1301" s="8"/>
      <c r="K1301" s="7"/>
    </row>
    <row r="1302" spans="1:12" ht="14.4" thickBot="1" x14ac:dyDescent="0.35">
      <c r="E1302" s="336" t="s">
        <v>49</v>
      </c>
      <c r="F1302" s="337"/>
      <c r="G1302" s="338"/>
      <c r="H1302" s="339">
        <f>J1296+J1298+J1300</f>
        <v>0</v>
      </c>
      <c r="I1302" s="330"/>
      <c r="J1302" s="330"/>
      <c r="K1302" s="330"/>
    </row>
    <row r="1303" spans="1:12" x14ac:dyDescent="0.3">
      <c r="E1303" s="340" t="s">
        <v>24</v>
      </c>
      <c r="F1303" s="341"/>
      <c r="G1303" s="342"/>
      <c r="H1303" s="343">
        <v>0</v>
      </c>
      <c r="I1303" s="330"/>
      <c r="J1303" s="330"/>
      <c r="K1303" s="330"/>
    </row>
    <row r="1304" spans="1:12" x14ac:dyDescent="0.3">
      <c r="E1304" s="340" t="s">
        <v>52</v>
      </c>
      <c r="F1304" s="341"/>
      <c r="G1304" s="342"/>
      <c r="H1304" s="344">
        <f>H1303*I1298</f>
        <v>0</v>
      </c>
      <c r="I1304" s="330"/>
      <c r="J1304" s="7"/>
      <c r="K1304" s="330"/>
    </row>
    <row r="1305" spans="1:12" x14ac:dyDescent="0.3">
      <c r="E1305" s="340" t="s">
        <v>53</v>
      </c>
      <c r="F1305" s="341"/>
      <c r="G1305" s="342"/>
      <c r="H1305" s="345">
        <f>H1303*J1296</f>
        <v>0</v>
      </c>
      <c r="I1305" s="330"/>
      <c r="J1305" s="7"/>
      <c r="K1305" s="330"/>
    </row>
    <row r="1306" spans="1:12" x14ac:dyDescent="0.3">
      <c r="E1306" s="347" t="s">
        <v>54</v>
      </c>
      <c r="F1306" s="348"/>
      <c r="G1306" s="349"/>
      <c r="H1306" s="350">
        <f>H1304*H1298</f>
        <v>0</v>
      </c>
      <c r="I1306" s="330"/>
      <c r="J1306" s="7"/>
      <c r="K1306" s="330"/>
    </row>
    <row r="1307" spans="1:12" ht="14.4" thickBot="1" x14ac:dyDescent="0.35">
      <c r="E1307" s="351" t="s">
        <v>56</v>
      </c>
      <c r="F1307" s="352"/>
      <c r="G1307" s="353"/>
      <c r="H1307" s="354">
        <f>H1303*J1300</f>
        <v>0</v>
      </c>
      <c r="I1307" s="330"/>
      <c r="J1307" s="7"/>
      <c r="K1307" s="330"/>
    </row>
    <row r="1308" spans="1:12" ht="14.4" thickBot="1" x14ac:dyDescent="0.35">
      <c r="F1308" s="355" t="s">
        <v>57</v>
      </c>
      <c r="G1308" s="356"/>
      <c r="H1308" s="357">
        <f>H1307+H1306+H1305</f>
        <v>0</v>
      </c>
      <c r="I1308" s="330"/>
      <c r="J1308" s="7"/>
      <c r="K1308" s="330"/>
    </row>
    <row r="1309" spans="1:12" ht="14.4" thickBot="1" x14ac:dyDescent="0.35"/>
    <row r="1310" spans="1:12" ht="15" thickBot="1" x14ac:dyDescent="0.35">
      <c r="A1310" s="533"/>
      <c r="B1310" s="534"/>
      <c r="C1310" s="534"/>
      <c r="D1310" s="534"/>
      <c r="E1310" s="535"/>
      <c r="F1310" s="330"/>
      <c r="G1310" s="330"/>
      <c r="H1310" s="330"/>
      <c r="I1310" s="330"/>
      <c r="J1310" s="330"/>
      <c r="K1310" s="330"/>
    </row>
    <row r="1311" spans="1:12" ht="14.4" thickBot="1" x14ac:dyDescent="0.35">
      <c r="E1311" s="330"/>
      <c r="F1311" s="330"/>
      <c r="G1311" s="330"/>
      <c r="H1311" s="330"/>
      <c r="I1311" s="330"/>
      <c r="J1311" s="330"/>
      <c r="K1311" s="330"/>
    </row>
    <row r="1312" spans="1:12" ht="14.4" thickBot="1" x14ac:dyDescent="0.35">
      <c r="A1312" s="33" t="s">
        <v>45</v>
      </c>
      <c r="B1312" s="33" t="s">
        <v>44</v>
      </c>
      <c r="C1312" s="33" t="s">
        <v>26</v>
      </c>
      <c r="D1312" s="33" t="s">
        <v>38</v>
      </c>
      <c r="E1312" s="34" t="s">
        <v>21</v>
      </c>
      <c r="F1312" s="35" t="s">
        <v>43</v>
      </c>
      <c r="G1312" s="34" t="s">
        <v>39</v>
      </c>
      <c r="H1312" s="34" t="s">
        <v>40</v>
      </c>
      <c r="I1312" s="36" t="s">
        <v>41</v>
      </c>
      <c r="J1312" s="36" t="s">
        <v>42</v>
      </c>
      <c r="K1312" s="36" t="s">
        <v>33</v>
      </c>
    </row>
    <row r="1313" spans="1:11" x14ac:dyDescent="0.3">
      <c r="A1313" s="123"/>
      <c r="B1313" s="123"/>
      <c r="C1313" s="123"/>
      <c r="D1313" s="124"/>
      <c r="E1313" s="125"/>
      <c r="F1313" s="126"/>
      <c r="G1313" s="127"/>
      <c r="H1313" s="120" t="str">
        <f>IFERROR(G1313/F1313,"")</f>
        <v/>
      </c>
      <c r="I1313" s="126"/>
      <c r="J1313" s="120" t="str">
        <f>IFERROR(I1313*H1313,"")</f>
        <v/>
      </c>
      <c r="K1313" s="331"/>
    </row>
    <row r="1314" spans="1:11" x14ac:dyDescent="0.3">
      <c r="A1314" s="128"/>
      <c r="B1314" s="128"/>
      <c r="C1314" s="128"/>
      <c r="D1314" s="129"/>
      <c r="E1314" s="130"/>
      <c r="F1314" s="131"/>
      <c r="G1314" s="132"/>
      <c r="H1314" s="121" t="str">
        <f t="shared" ref="H1314:H1318" si="115">IFERROR(G1314/F1314,"")</f>
        <v/>
      </c>
      <c r="I1314" s="131"/>
      <c r="J1314" s="121" t="str">
        <f t="shared" ref="J1314:J1318" si="116">IFERROR(I1314*H1314,"")</f>
        <v/>
      </c>
      <c r="K1314" s="122"/>
    </row>
    <row r="1315" spans="1:11" x14ac:dyDescent="0.3">
      <c r="A1315" s="128"/>
      <c r="B1315" s="128"/>
      <c r="C1315" s="128"/>
      <c r="D1315" s="129"/>
      <c r="E1315" s="133"/>
      <c r="F1315" s="131"/>
      <c r="G1315" s="132"/>
      <c r="H1315" s="121" t="str">
        <f t="shared" si="115"/>
        <v/>
      </c>
      <c r="I1315" s="131"/>
      <c r="J1315" s="121" t="str">
        <f t="shared" si="116"/>
        <v/>
      </c>
      <c r="K1315" s="333"/>
    </row>
    <row r="1316" spans="1:11" x14ac:dyDescent="0.3">
      <c r="A1316" s="128"/>
      <c r="B1316" s="128"/>
      <c r="C1316" s="128"/>
      <c r="D1316" s="129"/>
      <c r="E1316" s="130"/>
      <c r="F1316" s="131"/>
      <c r="G1316" s="132"/>
      <c r="H1316" s="121" t="str">
        <f t="shared" si="115"/>
        <v/>
      </c>
      <c r="I1316" s="131"/>
      <c r="J1316" s="121" t="str">
        <f t="shared" si="116"/>
        <v/>
      </c>
      <c r="K1316" s="333"/>
    </row>
    <row r="1317" spans="1:11" x14ac:dyDescent="0.3">
      <c r="A1317" s="128"/>
      <c r="B1317" s="128"/>
      <c r="C1317" s="128"/>
      <c r="D1317" s="129"/>
      <c r="E1317" s="130"/>
      <c r="F1317" s="131"/>
      <c r="G1317" s="132"/>
      <c r="H1317" s="121" t="str">
        <f t="shared" si="115"/>
        <v/>
      </c>
      <c r="I1317" s="131"/>
      <c r="J1317" s="121" t="str">
        <f t="shared" si="116"/>
        <v/>
      </c>
      <c r="K1317" s="333"/>
    </row>
    <row r="1318" spans="1:11" x14ac:dyDescent="0.3">
      <c r="A1318" s="128"/>
      <c r="B1318" s="128"/>
      <c r="C1318" s="128"/>
      <c r="D1318" s="129"/>
      <c r="E1318" s="130"/>
      <c r="F1318" s="131"/>
      <c r="G1318" s="132"/>
      <c r="H1318" s="121" t="str">
        <f t="shared" si="115"/>
        <v/>
      </c>
      <c r="I1318" s="131"/>
      <c r="J1318" s="121" t="str">
        <f t="shared" si="116"/>
        <v/>
      </c>
      <c r="K1318" s="333"/>
    </row>
    <row r="1319" spans="1:11" x14ac:dyDescent="0.3">
      <c r="A1319" s="128"/>
      <c r="B1319" s="128"/>
      <c r="C1319" s="128"/>
      <c r="D1319" s="129"/>
      <c r="E1319" s="130"/>
      <c r="F1319" s="131"/>
      <c r="G1319" s="132"/>
      <c r="H1319" s="121"/>
      <c r="I1319" s="131"/>
      <c r="J1319" s="121"/>
      <c r="K1319" s="333"/>
    </row>
    <row r="1320" spans="1:11" x14ac:dyDescent="0.3">
      <c r="A1320" s="128"/>
      <c r="B1320" s="128"/>
      <c r="C1320" s="128"/>
      <c r="D1320" s="129"/>
      <c r="E1320" s="130"/>
      <c r="F1320" s="131"/>
      <c r="G1320" s="132"/>
      <c r="H1320" s="121"/>
      <c r="I1320" s="131"/>
      <c r="J1320" s="121"/>
      <c r="K1320" s="333"/>
    </row>
    <row r="1321" spans="1:11" x14ac:dyDescent="0.3">
      <c r="A1321" s="128"/>
      <c r="B1321" s="128"/>
      <c r="C1321" s="128"/>
      <c r="D1321" s="129"/>
      <c r="E1321" s="130"/>
      <c r="F1321" s="131"/>
      <c r="G1321" s="132"/>
      <c r="H1321" s="121"/>
      <c r="I1321" s="131"/>
      <c r="J1321" s="121"/>
      <c r="K1321" s="333"/>
    </row>
    <row r="1322" spans="1:11" x14ac:dyDescent="0.3">
      <c r="A1322" s="128"/>
      <c r="B1322" s="128"/>
      <c r="C1322" s="128"/>
      <c r="D1322" s="129"/>
      <c r="E1322" s="130"/>
      <c r="F1322" s="131"/>
      <c r="G1322" s="132"/>
      <c r="H1322" s="121"/>
      <c r="I1322" s="131"/>
      <c r="J1322" s="121"/>
      <c r="K1322" s="333"/>
    </row>
    <row r="1323" spans="1:11" x14ac:dyDescent="0.3">
      <c r="A1323" s="128"/>
      <c r="B1323" s="128"/>
      <c r="C1323" s="128"/>
      <c r="D1323" s="129"/>
      <c r="E1323" s="130"/>
      <c r="F1323" s="131"/>
      <c r="G1323" s="132"/>
      <c r="H1323" s="121"/>
      <c r="I1323" s="131"/>
      <c r="J1323" s="121"/>
      <c r="K1323" s="333"/>
    </row>
    <row r="1324" spans="1:11" x14ac:dyDescent="0.3">
      <c r="A1324" s="128"/>
      <c r="B1324" s="128"/>
      <c r="C1324" s="128"/>
      <c r="D1324" s="129"/>
      <c r="E1324" s="130"/>
      <c r="F1324" s="131"/>
      <c r="G1324" s="132"/>
      <c r="H1324" s="121" t="str">
        <f t="shared" ref="H1324:H1337" si="117">IFERROR(G1324/F1324,"")</f>
        <v/>
      </c>
      <c r="I1324" s="131"/>
      <c r="J1324" s="121" t="str">
        <f t="shared" ref="J1324:J1338" si="118">IFERROR(I1324*H1324,"")</f>
        <v/>
      </c>
      <c r="K1324" s="333"/>
    </row>
    <row r="1325" spans="1:11" x14ac:dyDescent="0.3">
      <c r="A1325" s="129"/>
      <c r="B1325" s="129"/>
      <c r="C1325" s="129"/>
      <c r="D1325" s="129"/>
      <c r="E1325" s="130"/>
      <c r="F1325" s="131"/>
      <c r="G1325" s="132"/>
      <c r="H1325" s="121" t="str">
        <f t="shared" si="117"/>
        <v/>
      </c>
      <c r="I1325" s="131"/>
      <c r="J1325" s="121" t="str">
        <f t="shared" si="118"/>
        <v/>
      </c>
      <c r="K1325" s="333"/>
    </row>
    <row r="1326" spans="1:11" x14ac:dyDescent="0.3">
      <c r="A1326" s="129"/>
      <c r="B1326" s="129"/>
      <c r="C1326" s="129"/>
      <c r="D1326" s="129"/>
      <c r="E1326" s="130"/>
      <c r="F1326" s="131"/>
      <c r="G1326" s="132"/>
      <c r="H1326" s="121" t="str">
        <f t="shared" si="117"/>
        <v/>
      </c>
      <c r="I1326" s="131"/>
      <c r="J1326" s="121" t="str">
        <f t="shared" si="118"/>
        <v/>
      </c>
      <c r="K1326" s="333"/>
    </row>
    <row r="1327" spans="1:11" x14ac:dyDescent="0.3">
      <c r="A1327" s="129"/>
      <c r="B1327" s="129"/>
      <c r="C1327" s="129"/>
      <c r="D1327" s="129"/>
      <c r="E1327" s="130"/>
      <c r="F1327" s="131"/>
      <c r="G1327" s="132"/>
      <c r="H1327" s="121" t="str">
        <f t="shared" si="117"/>
        <v/>
      </c>
      <c r="I1327" s="131"/>
      <c r="J1327" s="121" t="str">
        <f t="shared" si="118"/>
        <v/>
      </c>
      <c r="K1327" s="333"/>
    </row>
    <row r="1328" spans="1:11" x14ac:dyDescent="0.3">
      <c r="A1328" s="129"/>
      <c r="B1328" s="129"/>
      <c r="C1328" s="129"/>
      <c r="D1328" s="129"/>
      <c r="E1328" s="130"/>
      <c r="F1328" s="131"/>
      <c r="G1328" s="132"/>
      <c r="H1328" s="121" t="str">
        <f t="shared" si="117"/>
        <v/>
      </c>
      <c r="I1328" s="131"/>
      <c r="J1328" s="121" t="str">
        <f t="shared" si="118"/>
        <v/>
      </c>
      <c r="K1328" s="333"/>
    </row>
    <row r="1329" spans="1:12" x14ac:dyDescent="0.3">
      <c r="A1329" s="129"/>
      <c r="B1329" s="129"/>
      <c r="C1329" s="129"/>
      <c r="D1329" s="129"/>
      <c r="E1329" s="130"/>
      <c r="F1329" s="131"/>
      <c r="G1329" s="132"/>
      <c r="H1329" s="121" t="str">
        <f t="shared" si="117"/>
        <v/>
      </c>
      <c r="I1329" s="131"/>
      <c r="J1329" s="121" t="str">
        <f t="shared" si="118"/>
        <v/>
      </c>
      <c r="K1329" s="333"/>
    </row>
    <row r="1330" spans="1:12" x14ac:dyDescent="0.3">
      <c r="A1330" s="129"/>
      <c r="B1330" s="129"/>
      <c r="C1330" s="129"/>
      <c r="D1330" s="129"/>
      <c r="E1330" s="130"/>
      <c r="F1330" s="131"/>
      <c r="G1330" s="132"/>
      <c r="H1330" s="121" t="str">
        <f t="shared" si="117"/>
        <v/>
      </c>
      <c r="I1330" s="131"/>
      <c r="J1330" s="121" t="str">
        <f t="shared" si="118"/>
        <v/>
      </c>
      <c r="K1330" s="333"/>
    </row>
    <row r="1331" spans="1:12" x14ac:dyDescent="0.3">
      <c r="A1331" s="129"/>
      <c r="B1331" s="129"/>
      <c r="C1331" s="129"/>
      <c r="D1331" s="129"/>
      <c r="E1331" s="130"/>
      <c r="F1331" s="131"/>
      <c r="G1331" s="132"/>
      <c r="H1331" s="121" t="str">
        <f t="shared" si="117"/>
        <v/>
      </c>
      <c r="I1331" s="131"/>
      <c r="J1331" s="121" t="str">
        <f t="shared" si="118"/>
        <v/>
      </c>
      <c r="K1331" s="333"/>
    </row>
    <row r="1332" spans="1:12" x14ac:dyDescent="0.3">
      <c r="A1332" s="129"/>
      <c r="B1332" s="129"/>
      <c r="C1332" s="129"/>
      <c r="D1332" s="129"/>
      <c r="E1332" s="134"/>
      <c r="F1332" s="131"/>
      <c r="G1332" s="132"/>
      <c r="H1332" s="121" t="str">
        <f t="shared" si="117"/>
        <v/>
      </c>
      <c r="I1332" s="131"/>
      <c r="J1332" s="121" t="str">
        <f t="shared" si="118"/>
        <v/>
      </c>
      <c r="K1332" s="333"/>
    </row>
    <row r="1333" spans="1:12" x14ac:dyDescent="0.3">
      <c r="A1333" s="129"/>
      <c r="B1333" s="129"/>
      <c r="C1333" s="129"/>
      <c r="D1333" s="129"/>
      <c r="E1333" s="135"/>
      <c r="F1333" s="131"/>
      <c r="G1333" s="132"/>
      <c r="H1333" s="121" t="str">
        <f t="shared" si="117"/>
        <v/>
      </c>
      <c r="I1333" s="131"/>
      <c r="J1333" s="121" t="str">
        <f t="shared" si="118"/>
        <v/>
      </c>
      <c r="K1333" s="333"/>
    </row>
    <row r="1334" spans="1:12" x14ac:dyDescent="0.3">
      <c r="A1334" s="129"/>
      <c r="B1334" s="129"/>
      <c r="C1334" s="129"/>
      <c r="D1334" s="129"/>
      <c r="E1334" s="136"/>
      <c r="F1334" s="131"/>
      <c r="G1334" s="132"/>
      <c r="H1334" s="121" t="str">
        <f t="shared" si="117"/>
        <v/>
      </c>
      <c r="I1334" s="131"/>
      <c r="J1334" s="121" t="str">
        <f t="shared" si="118"/>
        <v/>
      </c>
      <c r="K1334" s="333"/>
    </row>
    <row r="1335" spans="1:12" x14ac:dyDescent="0.3">
      <c r="A1335" s="129"/>
      <c r="B1335" s="129"/>
      <c r="C1335" s="129"/>
      <c r="D1335" s="129"/>
      <c r="E1335" s="137"/>
      <c r="F1335" s="131"/>
      <c r="G1335" s="132"/>
      <c r="H1335" s="121" t="str">
        <f t="shared" si="117"/>
        <v/>
      </c>
      <c r="I1335" s="131"/>
      <c r="J1335" s="121" t="str">
        <f t="shared" si="118"/>
        <v/>
      </c>
      <c r="K1335" s="333"/>
    </row>
    <row r="1336" spans="1:12" x14ac:dyDescent="0.3">
      <c r="A1336" s="129"/>
      <c r="B1336" s="129"/>
      <c r="C1336" s="129"/>
      <c r="D1336" s="129"/>
      <c r="E1336" s="137"/>
      <c r="F1336" s="131"/>
      <c r="G1336" s="132"/>
      <c r="H1336" s="121" t="str">
        <f t="shared" si="117"/>
        <v/>
      </c>
      <c r="I1336" s="131"/>
      <c r="J1336" s="121" t="str">
        <f t="shared" si="118"/>
        <v/>
      </c>
      <c r="K1336" s="333"/>
    </row>
    <row r="1337" spans="1:12" x14ac:dyDescent="0.3">
      <c r="A1337" s="129"/>
      <c r="B1337" s="129"/>
      <c r="C1337" s="129"/>
      <c r="D1337" s="129"/>
      <c r="E1337" s="138"/>
      <c r="F1337" s="131"/>
      <c r="G1337" s="132"/>
      <c r="H1337" s="121" t="str">
        <f t="shared" si="117"/>
        <v/>
      </c>
      <c r="I1337" s="131"/>
      <c r="J1337" s="121" t="str">
        <f t="shared" si="118"/>
        <v/>
      </c>
      <c r="K1337" s="333"/>
    </row>
    <row r="1338" spans="1:12" ht="14.4" thickBot="1" x14ac:dyDescent="0.35">
      <c r="A1338" s="129"/>
      <c r="B1338" s="129"/>
      <c r="C1338" s="129"/>
      <c r="D1338" s="129"/>
      <c r="E1338" s="148"/>
      <c r="F1338" s="149"/>
      <c r="G1338" s="150"/>
      <c r="H1338" s="151" t="str">
        <f>IFERROR(#REF!/F1338,"")</f>
        <v/>
      </c>
      <c r="I1338" s="149"/>
      <c r="J1338" s="151" t="str">
        <f t="shared" si="118"/>
        <v/>
      </c>
      <c r="K1338" s="333"/>
    </row>
    <row r="1339" spans="1:12" ht="15" thickBot="1" x14ac:dyDescent="0.35">
      <c r="E1339" s="144" t="s">
        <v>23</v>
      </c>
      <c r="F1339" s="145"/>
      <c r="G1339" s="145"/>
      <c r="H1339" s="145"/>
      <c r="I1339" s="145"/>
      <c r="J1339" s="141">
        <f>SUM(J1313:J1338)</f>
        <v>0</v>
      </c>
      <c r="K1339" s="371"/>
    </row>
    <row r="1340" spans="1:12" ht="15" thickBot="1" x14ac:dyDescent="0.35">
      <c r="E1340" s="4"/>
      <c r="F1340" s="3"/>
      <c r="G1340" s="3"/>
      <c r="H1340" s="3"/>
      <c r="I1340" s="3"/>
      <c r="J1340" s="5"/>
      <c r="K1340" s="335"/>
      <c r="L1340" s="10"/>
    </row>
    <row r="1341" spans="1:12" ht="15" thickBot="1" x14ac:dyDescent="0.35">
      <c r="E1341" s="144" t="s">
        <v>51</v>
      </c>
      <c r="F1341" s="146"/>
      <c r="G1341" s="146"/>
      <c r="H1341" s="140">
        <f>Salaries!T62</f>
        <v>0</v>
      </c>
      <c r="I1341" s="139">
        <v>0</v>
      </c>
      <c r="J1341" s="142">
        <f>I1341*H1341</f>
        <v>0</v>
      </c>
      <c r="K1341" s="335"/>
      <c r="L1341" s="10"/>
    </row>
    <row r="1342" spans="1:12" ht="15" thickBot="1" x14ac:dyDescent="0.35">
      <c r="E1342" s="9"/>
      <c r="F1342" s="3"/>
      <c r="G1342" s="3"/>
      <c r="H1342" s="3"/>
      <c r="I1342" s="3"/>
      <c r="J1342" s="5"/>
      <c r="K1342" s="335"/>
      <c r="L1342" s="10"/>
    </row>
    <row r="1343" spans="1:12" ht="15" thickBot="1" x14ac:dyDescent="0.35">
      <c r="E1343" s="144" t="s">
        <v>37</v>
      </c>
      <c r="F1343" s="143">
        <f>OverheadMarkup!B16</f>
        <v>0</v>
      </c>
      <c r="G1343" s="147"/>
      <c r="H1343" s="145"/>
      <c r="I1343" s="147"/>
      <c r="J1343" s="142">
        <f>(J1339+J1341)*F1343</f>
        <v>0</v>
      </c>
      <c r="K1343" s="335"/>
    </row>
    <row r="1344" spans="1:12" ht="15" thickBot="1" x14ac:dyDescent="0.35">
      <c r="E1344" s="6"/>
      <c r="F1344" s="7"/>
      <c r="G1344" s="7"/>
      <c r="H1344" s="8"/>
      <c r="I1344" s="38"/>
      <c r="J1344" s="8"/>
      <c r="K1344" s="7"/>
    </row>
    <row r="1345" spans="1:11" ht="14.4" thickBot="1" x14ac:dyDescent="0.35">
      <c r="E1345" s="336" t="s">
        <v>49</v>
      </c>
      <c r="F1345" s="337"/>
      <c r="G1345" s="338"/>
      <c r="H1345" s="339">
        <f>J1339+J1341+J1343</f>
        <v>0</v>
      </c>
      <c r="I1345" s="330"/>
      <c r="J1345" s="330"/>
      <c r="K1345" s="330"/>
    </row>
    <row r="1346" spans="1:11" x14ac:dyDescent="0.3">
      <c r="E1346" s="340" t="s">
        <v>24</v>
      </c>
      <c r="F1346" s="341"/>
      <c r="G1346" s="342"/>
      <c r="H1346" s="343">
        <v>0</v>
      </c>
      <c r="I1346" s="330"/>
      <c r="J1346" s="330"/>
      <c r="K1346" s="330"/>
    </row>
    <row r="1347" spans="1:11" x14ac:dyDescent="0.3">
      <c r="E1347" s="340" t="s">
        <v>52</v>
      </c>
      <c r="F1347" s="341"/>
      <c r="G1347" s="342"/>
      <c r="H1347" s="344">
        <f>H1346*I1341</f>
        <v>0</v>
      </c>
      <c r="I1347" s="330"/>
      <c r="J1347" s="7"/>
      <c r="K1347" s="330"/>
    </row>
    <row r="1348" spans="1:11" x14ac:dyDescent="0.3">
      <c r="E1348" s="340" t="s">
        <v>53</v>
      </c>
      <c r="F1348" s="341"/>
      <c r="G1348" s="342"/>
      <c r="H1348" s="345">
        <f>H1346*J1339</f>
        <v>0</v>
      </c>
      <c r="I1348" s="330"/>
      <c r="J1348" s="7"/>
      <c r="K1348" s="330"/>
    </row>
    <row r="1349" spans="1:11" x14ac:dyDescent="0.3">
      <c r="E1349" s="347" t="s">
        <v>54</v>
      </c>
      <c r="F1349" s="348"/>
      <c r="G1349" s="349"/>
      <c r="H1349" s="350">
        <f>H1347*H1341</f>
        <v>0</v>
      </c>
      <c r="I1349" s="330"/>
      <c r="J1349" s="7"/>
      <c r="K1349" s="330"/>
    </row>
    <row r="1350" spans="1:11" ht="14.4" thickBot="1" x14ac:dyDescent="0.35">
      <c r="E1350" s="351" t="s">
        <v>56</v>
      </c>
      <c r="F1350" s="352"/>
      <c r="G1350" s="353"/>
      <c r="H1350" s="354">
        <f>H1346*J1343</f>
        <v>0</v>
      </c>
      <c r="I1350" s="330"/>
      <c r="J1350" s="7"/>
      <c r="K1350" s="330"/>
    </row>
    <row r="1351" spans="1:11" ht="14.4" thickBot="1" x14ac:dyDescent="0.35">
      <c r="F1351" s="355" t="s">
        <v>57</v>
      </c>
      <c r="G1351" s="356"/>
      <c r="H1351" s="357">
        <f>H1350+H1349+H1348</f>
        <v>0</v>
      </c>
      <c r="I1351" s="330"/>
      <c r="J1351" s="7"/>
      <c r="K1351" s="330"/>
    </row>
    <row r="1352" spans="1:11" ht="14.4" thickBot="1" x14ac:dyDescent="0.35"/>
    <row r="1353" spans="1:11" ht="15" thickBot="1" x14ac:dyDescent="0.35">
      <c r="A1353" s="533"/>
      <c r="B1353" s="534"/>
      <c r="C1353" s="534"/>
      <c r="D1353" s="534"/>
      <c r="E1353" s="535"/>
      <c r="F1353" s="330"/>
      <c r="G1353" s="330"/>
      <c r="H1353" s="330"/>
      <c r="I1353" s="330"/>
      <c r="J1353" s="330"/>
      <c r="K1353" s="330"/>
    </row>
    <row r="1354" spans="1:11" ht="14.4" thickBot="1" x14ac:dyDescent="0.35">
      <c r="E1354" s="330"/>
      <c r="F1354" s="330"/>
      <c r="G1354" s="330"/>
      <c r="H1354" s="330"/>
      <c r="I1354" s="330"/>
      <c r="J1354" s="330"/>
      <c r="K1354" s="330"/>
    </row>
    <row r="1355" spans="1:11" ht="14.4" thickBot="1" x14ac:dyDescent="0.35">
      <c r="A1355" s="33" t="s">
        <v>45</v>
      </c>
      <c r="B1355" s="33" t="s">
        <v>44</v>
      </c>
      <c r="C1355" s="33" t="s">
        <v>26</v>
      </c>
      <c r="D1355" s="33" t="s">
        <v>38</v>
      </c>
      <c r="E1355" s="34" t="s">
        <v>21</v>
      </c>
      <c r="F1355" s="35" t="s">
        <v>43</v>
      </c>
      <c r="G1355" s="34" t="s">
        <v>39</v>
      </c>
      <c r="H1355" s="34" t="s">
        <v>40</v>
      </c>
      <c r="I1355" s="36" t="s">
        <v>41</v>
      </c>
      <c r="J1355" s="36" t="s">
        <v>42</v>
      </c>
      <c r="K1355" s="36" t="s">
        <v>33</v>
      </c>
    </row>
    <row r="1356" spans="1:11" x14ac:dyDescent="0.3">
      <c r="A1356" s="123"/>
      <c r="B1356" s="123"/>
      <c r="C1356" s="123"/>
      <c r="D1356" s="124"/>
      <c r="E1356" s="125"/>
      <c r="F1356" s="126"/>
      <c r="G1356" s="127"/>
      <c r="H1356" s="120" t="str">
        <f>IFERROR(G1356/F1356,"")</f>
        <v/>
      </c>
      <c r="I1356" s="126"/>
      <c r="J1356" s="120" t="str">
        <f>IFERROR(I1356*H1356,"")</f>
        <v/>
      </c>
      <c r="K1356" s="331"/>
    </row>
    <row r="1357" spans="1:11" x14ac:dyDescent="0.3">
      <c r="A1357" s="128"/>
      <c r="B1357" s="128"/>
      <c r="C1357" s="128"/>
      <c r="D1357" s="129"/>
      <c r="E1357" s="130"/>
      <c r="F1357" s="131"/>
      <c r="G1357" s="132"/>
      <c r="H1357" s="121" t="str">
        <f t="shared" ref="H1357:H1361" si="119">IFERROR(G1357/F1357,"")</f>
        <v/>
      </c>
      <c r="I1357" s="131"/>
      <c r="J1357" s="121" t="str">
        <f t="shared" ref="J1357:J1361" si="120">IFERROR(I1357*H1357,"")</f>
        <v/>
      </c>
      <c r="K1357" s="122"/>
    </row>
    <row r="1358" spans="1:11" x14ac:dyDescent="0.3">
      <c r="A1358" s="128"/>
      <c r="B1358" s="128"/>
      <c r="C1358" s="128"/>
      <c r="D1358" s="129"/>
      <c r="E1358" s="133"/>
      <c r="F1358" s="131"/>
      <c r="G1358" s="132"/>
      <c r="H1358" s="121" t="str">
        <f t="shared" si="119"/>
        <v/>
      </c>
      <c r="I1358" s="131"/>
      <c r="J1358" s="121" t="str">
        <f t="shared" si="120"/>
        <v/>
      </c>
      <c r="K1358" s="333"/>
    </row>
    <row r="1359" spans="1:11" x14ac:dyDescent="0.3">
      <c r="A1359" s="128"/>
      <c r="B1359" s="128"/>
      <c r="C1359" s="128"/>
      <c r="D1359" s="129"/>
      <c r="E1359" s="130"/>
      <c r="F1359" s="131"/>
      <c r="G1359" s="132"/>
      <c r="H1359" s="121" t="str">
        <f t="shared" si="119"/>
        <v/>
      </c>
      <c r="I1359" s="131"/>
      <c r="J1359" s="121" t="str">
        <f t="shared" si="120"/>
        <v/>
      </c>
      <c r="K1359" s="333"/>
    </row>
    <row r="1360" spans="1:11" x14ac:dyDescent="0.3">
      <c r="A1360" s="128"/>
      <c r="B1360" s="128"/>
      <c r="C1360" s="128"/>
      <c r="D1360" s="129"/>
      <c r="E1360" s="130"/>
      <c r="F1360" s="131"/>
      <c r="G1360" s="132"/>
      <c r="H1360" s="121" t="str">
        <f t="shared" si="119"/>
        <v/>
      </c>
      <c r="I1360" s="131"/>
      <c r="J1360" s="121" t="str">
        <f t="shared" si="120"/>
        <v/>
      </c>
      <c r="K1360" s="333"/>
    </row>
    <row r="1361" spans="1:11" x14ac:dyDescent="0.3">
      <c r="A1361" s="128"/>
      <c r="B1361" s="128"/>
      <c r="C1361" s="128"/>
      <c r="D1361" s="129"/>
      <c r="E1361" s="130"/>
      <c r="F1361" s="131"/>
      <c r="G1361" s="132"/>
      <c r="H1361" s="121" t="str">
        <f t="shared" si="119"/>
        <v/>
      </c>
      <c r="I1361" s="131"/>
      <c r="J1361" s="121" t="str">
        <f t="shared" si="120"/>
        <v/>
      </c>
      <c r="K1361" s="333"/>
    </row>
    <row r="1362" spans="1:11" x14ac:dyDescent="0.3">
      <c r="A1362" s="128"/>
      <c r="B1362" s="128"/>
      <c r="C1362" s="128"/>
      <c r="D1362" s="129"/>
      <c r="E1362" s="130"/>
      <c r="F1362" s="131"/>
      <c r="G1362" s="132"/>
      <c r="H1362" s="121"/>
      <c r="I1362" s="131"/>
      <c r="J1362" s="121"/>
      <c r="K1362" s="333"/>
    </row>
    <row r="1363" spans="1:11" x14ac:dyDescent="0.3">
      <c r="A1363" s="128"/>
      <c r="B1363" s="128"/>
      <c r="C1363" s="128"/>
      <c r="D1363" s="129"/>
      <c r="E1363" s="130"/>
      <c r="F1363" s="131"/>
      <c r="G1363" s="132"/>
      <c r="H1363" s="121"/>
      <c r="I1363" s="131"/>
      <c r="J1363" s="121"/>
      <c r="K1363" s="333"/>
    </row>
    <row r="1364" spans="1:11" x14ac:dyDescent="0.3">
      <c r="A1364" s="128"/>
      <c r="B1364" s="128"/>
      <c r="C1364" s="128"/>
      <c r="D1364" s="129"/>
      <c r="E1364" s="130"/>
      <c r="F1364" s="131"/>
      <c r="G1364" s="132"/>
      <c r="H1364" s="121"/>
      <c r="I1364" s="131"/>
      <c r="J1364" s="121"/>
      <c r="K1364" s="333"/>
    </row>
    <row r="1365" spans="1:11" x14ac:dyDescent="0.3">
      <c r="A1365" s="128"/>
      <c r="B1365" s="128"/>
      <c r="C1365" s="128"/>
      <c r="D1365" s="129"/>
      <c r="E1365" s="130"/>
      <c r="F1365" s="131"/>
      <c r="G1365" s="132"/>
      <c r="H1365" s="121"/>
      <c r="I1365" s="131"/>
      <c r="J1365" s="121"/>
      <c r="K1365" s="333"/>
    </row>
    <row r="1366" spans="1:11" x14ac:dyDescent="0.3">
      <c r="A1366" s="128"/>
      <c r="B1366" s="128"/>
      <c r="C1366" s="128"/>
      <c r="D1366" s="129"/>
      <c r="E1366" s="130"/>
      <c r="F1366" s="131"/>
      <c r="G1366" s="132"/>
      <c r="H1366" s="121"/>
      <c r="I1366" s="131"/>
      <c r="J1366" s="121"/>
      <c r="K1366" s="333"/>
    </row>
    <row r="1367" spans="1:11" x14ac:dyDescent="0.3">
      <c r="A1367" s="128"/>
      <c r="B1367" s="128"/>
      <c r="C1367" s="128"/>
      <c r="D1367" s="129"/>
      <c r="E1367" s="130"/>
      <c r="F1367" s="131"/>
      <c r="G1367" s="132"/>
      <c r="H1367" s="121" t="str">
        <f t="shared" ref="H1367:H1380" si="121">IFERROR(G1367/F1367,"")</f>
        <v/>
      </c>
      <c r="I1367" s="131"/>
      <c r="J1367" s="121" t="str">
        <f t="shared" ref="J1367:J1381" si="122">IFERROR(I1367*H1367,"")</f>
        <v/>
      </c>
      <c r="K1367" s="333"/>
    </row>
    <row r="1368" spans="1:11" x14ac:dyDescent="0.3">
      <c r="A1368" s="129"/>
      <c r="B1368" s="129"/>
      <c r="C1368" s="129"/>
      <c r="D1368" s="129"/>
      <c r="E1368" s="130"/>
      <c r="F1368" s="131"/>
      <c r="G1368" s="132"/>
      <c r="H1368" s="121" t="str">
        <f t="shared" si="121"/>
        <v/>
      </c>
      <c r="I1368" s="131"/>
      <c r="J1368" s="121" t="str">
        <f t="shared" si="122"/>
        <v/>
      </c>
      <c r="K1368" s="333"/>
    </row>
    <row r="1369" spans="1:11" x14ac:dyDescent="0.3">
      <c r="A1369" s="129"/>
      <c r="B1369" s="129"/>
      <c r="C1369" s="129"/>
      <c r="D1369" s="129"/>
      <c r="E1369" s="130"/>
      <c r="F1369" s="131"/>
      <c r="G1369" s="132"/>
      <c r="H1369" s="121" t="str">
        <f t="shared" si="121"/>
        <v/>
      </c>
      <c r="I1369" s="131"/>
      <c r="J1369" s="121" t="str">
        <f t="shared" si="122"/>
        <v/>
      </c>
      <c r="K1369" s="333"/>
    </row>
    <row r="1370" spans="1:11" x14ac:dyDescent="0.3">
      <c r="A1370" s="129"/>
      <c r="B1370" s="129"/>
      <c r="C1370" s="129"/>
      <c r="D1370" s="129"/>
      <c r="E1370" s="130"/>
      <c r="F1370" s="131"/>
      <c r="G1370" s="132"/>
      <c r="H1370" s="121" t="str">
        <f t="shared" si="121"/>
        <v/>
      </c>
      <c r="I1370" s="131"/>
      <c r="J1370" s="121" t="str">
        <f t="shared" si="122"/>
        <v/>
      </c>
      <c r="K1370" s="333"/>
    </row>
    <row r="1371" spans="1:11" x14ac:dyDescent="0.3">
      <c r="A1371" s="129"/>
      <c r="B1371" s="129"/>
      <c r="C1371" s="129"/>
      <c r="D1371" s="129"/>
      <c r="E1371" s="130"/>
      <c r="F1371" s="131"/>
      <c r="G1371" s="132"/>
      <c r="H1371" s="121" t="str">
        <f t="shared" si="121"/>
        <v/>
      </c>
      <c r="I1371" s="131"/>
      <c r="J1371" s="121" t="str">
        <f t="shared" si="122"/>
        <v/>
      </c>
      <c r="K1371" s="333"/>
    </row>
    <row r="1372" spans="1:11" x14ac:dyDescent="0.3">
      <c r="A1372" s="129"/>
      <c r="B1372" s="129"/>
      <c r="C1372" s="129"/>
      <c r="D1372" s="129"/>
      <c r="E1372" s="130"/>
      <c r="F1372" s="131"/>
      <c r="G1372" s="132"/>
      <c r="H1372" s="121" t="str">
        <f t="shared" si="121"/>
        <v/>
      </c>
      <c r="I1372" s="131"/>
      <c r="J1372" s="121" t="str">
        <f t="shared" si="122"/>
        <v/>
      </c>
      <c r="K1372" s="333"/>
    </row>
    <row r="1373" spans="1:11" x14ac:dyDescent="0.3">
      <c r="A1373" s="129"/>
      <c r="B1373" s="129"/>
      <c r="C1373" s="129"/>
      <c r="D1373" s="129"/>
      <c r="E1373" s="130"/>
      <c r="F1373" s="131"/>
      <c r="G1373" s="132"/>
      <c r="H1373" s="121" t="str">
        <f t="shared" si="121"/>
        <v/>
      </c>
      <c r="I1373" s="131"/>
      <c r="J1373" s="121" t="str">
        <f t="shared" si="122"/>
        <v/>
      </c>
      <c r="K1373" s="333"/>
    </row>
    <row r="1374" spans="1:11" x14ac:dyDescent="0.3">
      <c r="A1374" s="129"/>
      <c r="B1374" s="129"/>
      <c r="C1374" s="129"/>
      <c r="D1374" s="129"/>
      <c r="E1374" s="130"/>
      <c r="F1374" s="131"/>
      <c r="G1374" s="132"/>
      <c r="H1374" s="121" t="str">
        <f t="shared" si="121"/>
        <v/>
      </c>
      <c r="I1374" s="131"/>
      <c r="J1374" s="121" t="str">
        <f t="shared" si="122"/>
        <v/>
      </c>
      <c r="K1374" s="333"/>
    </row>
    <row r="1375" spans="1:11" x14ac:dyDescent="0.3">
      <c r="A1375" s="129"/>
      <c r="B1375" s="129"/>
      <c r="C1375" s="129"/>
      <c r="D1375" s="129"/>
      <c r="E1375" s="134"/>
      <c r="F1375" s="131"/>
      <c r="G1375" s="132"/>
      <c r="H1375" s="121" t="str">
        <f t="shared" si="121"/>
        <v/>
      </c>
      <c r="I1375" s="131"/>
      <c r="J1375" s="121" t="str">
        <f t="shared" si="122"/>
        <v/>
      </c>
      <c r="K1375" s="333"/>
    </row>
    <row r="1376" spans="1:11" x14ac:dyDescent="0.3">
      <c r="A1376" s="129"/>
      <c r="B1376" s="129"/>
      <c r="C1376" s="129"/>
      <c r="D1376" s="129"/>
      <c r="E1376" s="135"/>
      <c r="F1376" s="131"/>
      <c r="G1376" s="132"/>
      <c r="H1376" s="121" t="str">
        <f t="shared" si="121"/>
        <v/>
      </c>
      <c r="I1376" s="131"/>
      <c r="J1376" s="121" t="str">
        <f t="shared" si="122"/>
        <v/>
      </c>
      <c r="K1376" s="333"/>
    </row>
    <row r="1377" spans="1:12" x14ac:dyDescent="0.3">
      <c r="A1377" s="129"/>
      <c r="B1377" s="129"/>
      <c r="C1377" s="129"/>
      <c r="D1377" s="129"/>
      <c r="E1377" s="136"/>
      <c r="F1377" s="131"/>
      <c r="G1377" s="132"/>
      <c r="H1377" s="121" t="str">
        <f t="shared" si="121"/>
        <v/>
      </c>
      <c r="I1377" s="131"/>
      <c r="J1377" s="121" t="str">
        <f t="shared" si="122"/>
        <v/>
      </c>
      <c r="K1377" s="333"/>
    </row>
    <row r="1378" spans="1:12" x14ac:dyDescent="0.3">
      <c r="A1378" s="129"/>
      <c r="B1378" s="129"/>
      <c r="C1378" s="129"/>
      <c r="D1378" s="129"/>
      <c r="E1378" s="137"/>
      <c r="F1378" s="131"/>
      <c r="G1378" s="132"/>
      <c r="H1378" s="121" t="str">
        <f t="shared" si="121"/>
        <v/>
      </c>
      <c r="I1378" s="131"/>
      <c r="J1378" s="121" t="str">
        <f t="shared" si="122"/>
        <v/>
      </c>
      <c r="K1378" s="333"/>
    </row>
    <row r="1379" spans="1:12" x14ac:dyDescent="0.3">
      <c r="A1379" s="129"/>
      <c r="B1379" s="129"/>
      <c r="C1379" s="129"/>
      <c r="D1379" s="129"/>
      <c r="E1379" s="137"/>
      <c r="F1379" s="131"/>
      <c r="G1379" s="132"/>
      <c r="H1379" s="121" t="str">
        <f t="shared" si="121"/>
        <v/>
      </c>
      <c r="I1379" s="131"/>
      <c r="J1379" s="121" t="str">
        <f t="shared" si="122"/>
        <v/>
      </c>
      <c r="K1379" s="333"/>
    </row>
    <row r="1380" spans="1:12" x14ac:dyDescent="0.3">
      <c r="A1380" s="129"/>
      <c r="B1380" s="129"/>
      <c r="C1380" s="129"/>
      <c r="D1380" s="129"/>
      <c r="E1380" s="138"/>
      <c r="F1380" s="131"/>
      <c r="G1380" s="132"/>
      <c r="H1380" s="121" t="str">
        <f t="shared" si="121"/>
        <v/>
      </c>
      <c r="I1380" s="131"/>
      <c r="J1380" s="121" t="str">
        <f t="shared" si="122"/>
        <v/>
      </c>
      <c r="K1380" s="333"/>
    </row>
    <row r="1381" spans="1:12" ht="14.4" thickBot="1" x14ac:dyDescent="0.35">
      <c r="A1381" s="129"/>
      <c r="B1381" s="129"/>
      <c r="C1381" s="129"/>
      <c r="D1381" s="129"/>
      <c r="E1381" s="148"/>
      <c r="F1381" s="149"/>
      <c r="G1381" s="150"/>
      <c r="H1381" s="151" t="str">
        <f>IFERROR(#REF!/F1381,"")</f>
        <v/>
      </c>
      <c r="I1381" s="149"/>
      <c r="J1381" s="151" t="str">
        <f t="shared" si="122"/>
        <v/>
      </c>
      <c r="K1381" s="333"/>
    </row>
    <row r="1382" spans="1:12" ht="15" thickBot="1" x14ac:dyDescent="0.35">
      <c r="E1382" s="144" t="s">
        <v>23</v>
      </c>
      <c r="F1382" s="145"/>
      <c r="G1382" s="145"/>
      <c r="H1382" s="145"/>
      <c r="I1382" s="145"/>
      <c r="J1382" s="141">
        <f>SUM(J1356:J1381)</f>
        <v>0</v>
      </c>
      <c r="K1382" s="371"/>
      <c r="L1382" s="10"/>
    </row>
    <row r="1383" spans="1:12" ht="15" thickBot="1" x14ac:dyDescent="0.35">
      <c r="E1383" s="4"/>
      <c r="F1383" s="3"/>
      <c r="G1383" s="3"/>
      <c r="H1383" s="3"/>
      <c r="I1383" s="3"/>
      <c r="J1383" s="5"/>
      <c r="K1383" s="335"/>
      <c r="L1383" s="10"/>
    </row>
    <row r="1384" spans="1:12" ht="15" thickBot="1" x14ac:dyDescent="0.35">
      <c r="E1384" s="144" t="s">
        <v>51</v>
      </c>
      <c r="F1384" s="146"/>
      <c r="G1384" s="146"/>
      <c r="H1384" s="140">
        <f>Salaries!T62</f>
        <v>0</v>
      </c>
      <c r="I1384" s="139">
        <v>0</v>
      </c>
      <c r="J1384" s="142">
        <f>I1384*H1384</f>
        <v>0</v>
      </c>
      <c r="K1384" s="335"/>
      <c r="L1384" s="10"/>
    </row>
    <row r="1385" spans="1:12" ht="15" thickBot="1" x14ac:dyDescent="0.35">
      <c r="E1385" s="9"/>
      <c r="F1385" s="3"/>
      <c r="G1385" s="3"/>
      <c r="H1385" s="3"/>
      <c r="I1385" s="3"/>
      <c r="J1385" s="5"/>
      <c r="K1385" s="335"/>
      <c r="L1385" s="10"/>
    </row>
    <row r="1386" spans="1:12" ht="15" thickBot="1" x14ac:dyDescent="0.35">
      <c r="E1386" s="144" t="s">
        <v>37</v>
      </c>
      <c r="F1386" s="143">
        <f>OverheadMarkup!B16</f>
        <v>0</v>
      </c>
      <c r="G1386" s="147"/>
      <c r="H1386" s="145"/>
      <c r="I1386" s="147"/>
      <c r="J1386" s="142">
        <f>(J1382+J1384)*F1386</f>
        <v>0</v>
      </c>
      <c r="K1386" s="335"/>
      <c r="L1386" s="10"/>
    </row>
    <row r="1387" spans="1:12" ht="15" thickBot="1" x14ac:dyDescent="0.35">
      <c r="E1387" s="6"/>
      <c r="F1387" s="7"/>
      <c r="G1387" s="7"/>
      <c r="H1387" s="8"/>
      <c r="I1387" s="38"/>
      <c r="J1387" s="8"/>
      <c r="K1387" s="7"/>
    </row>
    <row r="1388" spans="1:12" ht="14.4" thickBot="1" x14ac:dyDescent="0.35">
      <c r="E1388" s="336" t="s">
        <v>49</v>
      </c>
      <c r="F1388" s="337"/>
      <c r="G1388" s="338"/>
      <c r="H1388" s="339">
        <f>J1382+J1384+J1386</f>
        <v>0</v>
      </c>
      <c r="I1388" s="330"/>
      <c r="J1388" s="330"/>
      <c r="K1388" s="330"/>
    </row>
    <row r="1389" spans="1:12" x14ac:dyDescent="0.3">
      <c r="E1389" s="340" t="s">
        <v>24</v>
      </c>
      <c r="F1389" s="341"/>
      <c r="G1389" s="342"/>
      <c r="H1389" s="343">
        <v>0</v>
      </c>
      <c r="I1389" s="330"/>
      <c r="J1389" s="330"/>
      <c r="K1389" s="330"/>
    </row>
    <row r="1390" spans="1:12" x14ac:dyDescent="0.3">
      <c r="E1390" s="340" t="s">
        <v>52</v>
      </c>
      <c r="F1390" s="341"/>
      <c r="G1390" s="342"/>
      <c r="H1390" s="344">
        <f>H1389*I1384</f>
        <v>0</v>
      </c>
      <c r="I1390" s="330"/>
      <c r="J1390" s="7"/>
      <c r="K1390" s="330"/>
    </row>
    <row r="1391" spans="1:12" x14ac:dyDescent="0.3">
      <c r="E1391" s="340" t="s">
        <v>53</v>
      </c>
      <c r="F1391" s="341"/>
      <c r="G1391" s="342"/>
      <c r="H1391" s="345">
        <f>H1389*J1382</f>
        <v>0</v>
      </c>
      <c r="I1391" s="330"/>
      <c r="J1391" s="7"/>
      <c r="K1391" s="330"/>
    </row>
    <row r="1392" spans="1:12" x14ac:dyDescent="0.3">
      <c r="E1392" s="347" t="s">
        <v>54</v>
      </c>
      <c r="F1392" s="348"/>
      <c r="G1392" s="349"/>
      <c r="H1392" s="350">
        <f>H1390*H1384</f>
        <v>0</v>
      </c>
      <c r="I1392" s="330"/>
      <c r="J1392" s="7"/>
      <c r="K1392" s="330"/>
    </row>
    <row r="1393" spans="1:11" ht="14.4" thickBot="1" x14ac:dyDescent="0.35">
      <c r="E1393" s="351" t="s">
        <v>56</v>
      </c>
      <c r="F1393" s="352"/>
      <c r="G1393" s="353"/>
      <c r="H1393" s="354">
        <f>H1389*J1386</f>
        <v>0</v>
      </c>
      <c r="I1393" s="330"/>
      <c r="J1393" s="7"/>
      <c r="K1393" s="330"/>
    </row>
    <row r="1394" spans="1:11" ht="14.4" thickBot="1" x14ac:dyDescent="0.35">
      <c r="F1394" s="355" t="s">
        <v>57</v>
      </c>
      <c r="G1394" s="356"/>
      <c r="H1394" s="357">
        <f>H1393+H1392+H1391</f>
        <v>0</v>
      </c>
      <c r="I1394" s="330"/>
      <c r="J1394" s="7"/>
      <c r="K1394" s="330"/>
    </row>
    <row r="1395" spans="1:11" ht="14.4" thickBot="1" x14ac:dyDescent="0.35"/>
    <row r="1396" spans="1:11" ht="15" thickBot="1" x14ac:dyDescent="0.35">
      <c r="A1396" s="533"/>
      <c r="B1396" s="534"/>
      <c r="C1396" s="534"/>
      <c r="D1396" s="534"/>
      <c r="E1396" s="535"/>
      <c r="F1396" s="330"/>
      <c r="G1396" s="330"/>
      <c r="H1396" s="330"/>
      <c r="I1396" s="330"/>
      <c r="J1396" s="330"/>
      <c r="K1396" s="330"/>
    </row>
    <row r="1397" spans="1:11" ht="14.4" thickBot="1" x14ac:dyDescent="0.35">
      <c r="E1397" s="330"/>
      <c r="F1397" s="330"/>
      <c r="G1397" s="330"/>
      <c r="H1397" s="330"/>
      <c r="I1397" s="330"/>
      <c r="J1397" s="330"/>
      <c r="K1397" s="330"/>
    </row>
    <row r="1398" spans="1:11" ht="14.4" thickBot="1" x14ac:dyDescent="0.35">
      <c r="A1398" s="33" t="s">
        <v>45</v>
      </c>
      <c r="B1398" s="33" t="s">
        <v>44</v>
      </c>
      <c r="C1398" s="33" t="s">
        <v>26</v>
      </c>
      <c r="D1398" s="33" t="s">
        <v>38</v>
      </c>
      <c r="E1398" s="34" t="s">
        <v>21</v>
      </c>
      <c r="F1398" s="35" t="s">
        <v>43</v>
      </c>
      <c r="G1398" s="34" t="s">
        <v>39</v>
      </c>
      <c r="H1398" s="34" t="s">
        <v>40</v>
      </c>
      <c r="I1398" s="36" t="s">
        <v>41</v>
      </c>
      <c r="J1398" s="36" t="s">
        <v>42</v>
      </c>
      <c r="K1398" s="36" t="s">
        <v>33</v>
      </c>
    </row>
    <row r="1399" spans="1:11" x14ac:dyDescent="0.3">
      <c r="A1399" s="123"/>
      <c r="B1399" s="123"/>
      <c r="C1399" s="123"/>
      <c r="D1399" s="124"/>
      <c r="E1399" s="125"/>
      <c r="F1399" s="126"/>
      <c r="G1399" s="127"/>
      <c r="H1399" s="120" t="str">
        <f>IFERROR(G1399/F1399,"")</f>
        <v/>
      </c>
      <c r="I1399" s="126"/>
      <c r="J1399" s="120" t="str">
        <f>IFERROR(I1399*H1399,"")</f>
        <v/>
      </c>
      <c r="K1399" s="331"/>
    </row>
    <row r="1400" spans="1:11" x14ac:dyDescent="0.3">
      <c r="A1400" s="128"/>
      <c r="B1400" s="128"/>
      <c r="C1400" s="128"/>
      <c r="D1400" s="129"/>
      <c r="E1400" s="130"/>
      <c r="F1400" s="131"/>
      <c r="G1400" s="132"/>
      <c r="H1400" s="121" t="str">
        <f t="shared" ref="H1400:H1404" si="123">IFERROR(G1400/F1400,"")</f>
        <v/>
      </c>
      <c r="I1400" s="131"/>
      <c r="J1400" s="121" t="str">
        <f t="shared" ref="J1400:J1404" si="124">IFERROR(I1400*H1400,"")</f>
        <v/>
      </c>
      <c r="K1400" s="122"/>
    </row>
    <row r="1401" spans="1:11" x14ac:dyDescent="0.3">
      <c r="A1401" s="128"/>
      <c r="B1401" s="128"/>
      <c r="C1401" s="128"/>
      <c r="D1401" s="129"/>
      <c r="E1401" s="133"/>
      <c r="F1401" s="131"/>
      <c r="G1401" s="132"/>
      <c r="H1401" s="121" t="str">
        <f t="shared" si="123"/>
        <v/>
      </c>
      <c r="I1401" s="131"/>
      <c r="J1401" s="121" t="str">
        <f t="shared" si="124"/>
        <v/>
      </c>
      <c r="K1401" s="333"/>
    </row>
    <row r="1402" spans="1:11" x14ac:dyDescent="0.3">
      <c r="A1402" s="128"/>
      <c r="B1402" s="128"/>
      <c r="C1402" s="128"/>
      <c r="D1402" s="129"/>
      <c r="E1402" s="130"/>
      <c r="F1402" s="131"/>
      <c r="G1402" s="132"/>
      <c r="H1402" s="121" t="str">
        <f t="shared" si="123"/>
        <v/>
      </c>
      <c r="I1402" s="131"/>
      <c r="J1402" s="121" t="str">
        <f t="shared" si="124"/>
        <v/>
      </c>
      <c r="K1402" s="333"/>
    </row>
    <row r="1403" spans="1:11" x14ac:dyDescent="0.3">
      <c r="A1403" s="128"/>
      <c r="B1403" s="128"/>
      <c r="C1403" s="128"/>
      <c r="D1403" s="129"/>
      <c r="E1403" s="130"/>
      <c r="F1403" s="131"/>
      <c r="G1403" s="132"/>
      <c r="H1403" s="121" t="str">
        <f t="shared" si="123"/>
        <v/>
      </c>
      <c r="I1403" s="131"/>
      <c r="J1403" s="121" t="str">
        <f t="shared" si="124"/>
        <v/>
      </c>
      <c r="K1403" s="333"/>
    </row>
    <row r="1404" spans="1:11" x14ac:dyDescent="0.3">
      <c r="A1404" s="128"/>
      <c r="B1404" s="128"/>
      <c r="C1404" s="128"/>
      <c r="D1404" s="129"/>
      <c r="E1404" s="130"/>
      <c r="F1404" s="131"/>
      <c r="G1404" s="132"/>
      <c r="H1404" s="121" t="str">
        <f t="shared" si="123"/>
        <v/>
      </c>
      <c r="I1404" s="131"/>
      <c r="J1404" s="121" t="str">
        <f t="shared" si="124"/>
        <v/>
      </c>
      <c r="K1404" s="333"/>
    </row>
    <row r="1405" spans="1:11" x14ac:dyDescent="0.3">
      <c r="A1405" s="128"/>
      <c r="B1405" s="128"/>
      <c r="C1405" s="128"/>
      <c r="D1405" s="129"/>
      <c r="E1405" s="130"/>
      <c r="F1405" s="131"/>
      <c r="G1405" s="132"/>
      <c r="H1405" s="121"/>
      <c r="I1405" s="131"/>
      <c r="J1405" s="121"/>
      <c r="K1405" s="333"/>
    </row>
    <row r="1406" spans="1:11" x14ac:dyDescent="0.3">
      <c r="A1406" s="128"/>
      <c r="B1406" s="128"/>
      <c r="C1406" s="128"/>
      <c r="D1406" s="129"/>
      <c r="E1406" s="130"/>
      <c r="F1406" s="131"/>
      <c r="G1406" s="132"/>
      <c r="H1406" s="121"/>
      <c r="I1406" s="131"/>
      <c r="J1406" s="121"/>
      <c r="K1406" s="333"/>
    </row>
    <row r="1407" spans="1:11" x14ac:dyDescent="0.3">
      <c r="A1407" s="128"/>
      <c r="B1407" s="128"/>
      <c r="C1407" s="128"/>
      <c r="D1407" s="129"/>
      <c r="E1407" s="130"/>
      <c r="F1407" s="131"/>
      <c r="G1407" s="132"/>
      <c r="H1407" s="121"/>
      <c r="I1407" s="131"/>
      <c r="J1407" s="121"/>
      <c r="K1407" s="333"/>
    </row>
    <row r="1408" spans="1:11" x14ac:dyDescent="0.3">
      <c r="A1408" s="128"/>
      <c r="B1408" s="128"/>
      <c r="C1408" s="128"/>
      <c r="D1408" s="129"/>
      <c r="E1408" s="130"/>
      <c r="F1408" s="131"/>
      <c r="G1408" s="132"/>
      <c r="H1408" s="121"/>
      <c r="I1408" s="131"/>
      <c r="J1408" s="121"/>
      <c r="K1408" s="333"/>
    </row>
    <row r="1409" spans="1:11" x14ac:dyDescent="0.3">
      <c r="A1409" s="128"/>
      <c r="B1409" s="128"/>
      <c r="C1409" s="128"/>
      <c r="D1409" s="129"/>
      <c r="E1409" s="130"/>
      <c r="F1409" s="131"/>
      <c r="G1409" s="132"/>
      <c r="H1409" s="121"/>
      <c r="I1409" s="131"/>
      <c r="J1409" s="121"/>
      <c r="K1409" s="333"/>
    </row>
    <row r="1410" spans="1:11" x14ac:dyDescent="0.3">
      <c r="A1410" s="128"/>
      <c r="B1410" s="128"/>
      <c r="C1410" s="128"/>
      <c r="D1410" s="129"/>
      <c r="E1410" s="130"/>
      <c r="F1410" s="131"/>
      <c r="G1410" s="132"/>
      <c r="H1410" s="121" t="str">
        <f t="shared" ref="H1410:H1423" si="125">IFERROR(G1410/F1410,"")</f>
        <v/>
      </c>
      <c r="I1410" s="131"/>
      <c r="J1410" s="121" t="str">
        <f t="shared" ref="J1410:J1424" si="126">IFERROR(I1410*H1410,"")</f>
        <v/>
      </c>
      <c r="K1410" s="333"/>
    </row>
    <row r="1411" spans="1:11" x14ac:dyDescent="0.3">
      <c r="A1411" s="129"/>
      <c r="B1411" s="129"/>
      <c r="C1411" s="129"/>
      <c r="D1411" s="129"/>
      <c r="E1411" s="130"/>
      <c r="F1411" s="131"/>
      <c r="G1411" s="132"/>
      <c r="H1411" s="121" t="str">
        <f t="shared" si="125"/>
        <v/>
      </c>
      <c r="I1411" s="131"/>
      <c r="J1411" s="121" t="str">
        <f t="shared" si="126"/>
        <v/>
      </c>
      <c r="K1411" s="333"/>
    </row>
    <row r="1412" spans="1:11" x14ac:dyDescent="0.3">
      <c r="A1412" s="129"/>
      <c r="B1412" s="129"/>
      <c r="C1412" s="129"/>
      <c r="D1412" s="129"/>
      <c r="E1412" s="130"/>
      <c r="F1412" s="131"/>
      <c r="G1412" s="132"/>
      <c r="H1412" s="121" t="str">
        <f t="shared" si="125"/>
        <v/>
      </c>
      <c r="I1412" s="131"/>
      <c r="J1412" s="121" t="str">
        <f t="shared" si="126"/>
        <v/>
      </c>
      <c r="K1412" s="333"/>
    </row>
    <row r="1413" spans="1:11" x14ac:dyDescent="0.3">
      <c r="A1413" s="129"/>
      <c r="B1413" s="129"/>
      <c r="C1413" s="129"/>
      <c r="D1413" s="129"/>
      <c r="E1413" s="130"/>
      <c r="F1413" s="131"/>
      <c r="G1413" s="132"/>
      <c r="H1413" s="121" t="str">
        <f t="shared" si="125"/>
        <v/>
      </c>
      <c r="I1413" s="131"/>
      <c r="J1413" s="121" t="str">
        <f t="shared" si="126"/>
        <v/>
      </c>
      <c r="K1413" s="333"/>
    </row>
    <row r="1414" spans="1:11" x14ac:dyDescent="0.3">
      <c r="A1414" s="129"/>
      <c r="B1414" s="129"/>
      <c r="C1414" s="129"/>
      <c r="D1414" s="129"/>
      <c r="E1414" s="130"/>
      <c r="F1414" s="131"/>
      <c r="G1414" s="132"/>
      <c r="H1414" s="121" t="str">
        <f t="shared" si="125"/>
        <v/>
      </c>
      <c r="I1414" s="131"/>
      <c r="J1414" s="121" t="str">
        <f t="shared" si="126"/>
        <v/>
      </c>
      <c r="K1414" s="333"/>
    </row>
    <row r="1415" spans="1:11" x14ac:dyDescent="0.3">
      <c r="A1415" s="129"/>
      <c r="B1415" s="129"/>
      <c r="C1415" s="129"/>
      <c r="D1415" s="129"/>
      <c r="E1415" s="130"/>
      <c r="F1415" s="131"/>
      <c r="G1415" s="132"/>
      <c r="H1415" s="121" t="str">
        <f t="shared" si="125"/>
        <v/>
      </c>
      <c r="I1415" s="131"/>
      <c r="J1415" s="121" t="str">
        <f t="shared" si="126"/>
        <v/>
      </c>
      <c r="K1415" s="333"/>
    </row>
    <row r="1416" spans="1:11" x14ac:dyDescent="0.3">
      <c r="A1416" s="129"/>
      <c r="B1416" s="129"/>
      <c r="C1416" s="129"/>
      <c r="D1416" s="129"/>
      <c r="E1416" s="130"/>
      <c r="F1416" s="131"/>
      <c r="G1416" s="132"/>
      <c r="H1416" s="121" t="str">
        <f t="shared" si="125"/>
        <v/>
      </c>
      <c r="I1416" s="131"/>
      <c r="J1416" s="121" t="str">
        <f t="shared" si="126"/>
        <v/>
      </c>
      <c r="K1416" s="333"/>
    </row>
    <row r="1417" spans="1:11" x14ac:dyDescent="0.3">
      <c r="A1417" s="129"/>
      <c r="B1417" s="129"/>
      <c r="C1417" s="129"/>
      <c r="D1417" s="129"/>
      <c r="E1417" s="130"/>
      <c r="F1417" s="131"/>
      <c r="G1417" s="132"/>
      <c r="H1417" s="121" t="str">
        <f t="shared" si="125"/>
        <v/>
      </c>
      <c r="I1417" s="131"/>
      <c r="J1417" s="121" t="str">
        <f t="shared" si="126"/>
        <v/>
      </c>
      <c r="K1417" s="333"/>
    </row>
    <row r="1418" spans="1:11" x14ac:dyDescent="0.3">
      <c r="A1418" s="129"/>
      <c r="B1418" s="129"/>
      <c r="C1418" s="129"/>
      <c r="D1418" s="129"/>
      <c r="E1418" s="134"/>
      <c r="F1418" s="131"/>
      <c r="G1418" s="132"/>
      <c r="H1418" s="121" t="str">
        <f t="shared" si="125"/>
        <v/>
      </c>
      <c r="I1418" s="131"/>
      <c r="J1418" s="121" t="str">
        <f t="shared" si="126"/>
        <v/>
      </c>
      <c r="K1418" s="333"/>
    </row>
    <row r="1419" spans="1:11" x14ac:dyDescent="0.3">
      <c r="A1419" s="129"/>
      <c r="B1419" s="129"/>
      <c r="C1419" s="129"/>
      <c r="D1419" s="129"/>
      <c r="E1419" s="135"/>
      <c r="F1419" s="131"/>
      <c r="G1419" s="132"/>
      <c r="H1419" s="121" t="str">
        <f t="shared" si="125"/>
        <v/>
      </c>
      <c r="I1419" s="131"/>
      <c r="J1419" s="121" t="str">
        <f t="shared" si="126"/>
        <v/>
      </c>
      <c r="K1419" s="333"/>
    </row>
    <row r="1420" spans="1:11" x14ac:dyDescent="0.3">
      <c r="A1420" s="129"/>
      <c r="B1420" s="129"/>
      <c r="C1420" s="129"/>
      <c r="D1420" s="129"/>
      <c r="E1420" s="136"/>
      <c r="F1420" s="131"/>
      <c r="G1420" s="132"/>
      <c r="H1420" s="121" t="str">
        <f t="shared" si="125"/>
        <v/>
      </c>
      <c r="I1420" s="131"/>
      <c r="J1420" s="121" t="str">
        <f t="shared" si="126"/>
        <v/>
      </c>
      <c r="K1420" s="333"/>
    </row>
    <row r="1421" spans="1:11" x14ac:dyDescent="0.3">
      <c r="A1421" s="129"/>
      <c r="B1421" s="129"/>
      <c r="C1421" s="129"/>
      <c r="D1421" s="129"/>
      <c r="E1421" s="137"/>
      <c r="F1421" s="131"/>
      <c r="G1421" s="132"/>
      <c r="H1421" s="121" t="str">
        <f t="shared" si="125"/>
        <v/>
      </c>
      <c r="I1421" s="131"/>
      <c r="J1421" s="121" t="str">
        <f t="shared" si="126"/>
        <v/>
      </c>
      <c r="K1421" s="333"/>
    </row>
    <row r="1422" spans="1:11" x14ac:dyDescent="0.3">
      <c r="A1422" s="129"/>
      <c r="B1422" s="129"/>
      <c r="C1422" s="129"/>
      <c r="D1422" s="129"/>
      <c r="E1422" s="137"/>
      <c r="F1422" s="131"/>
      <c r="G1422" s="132"/>
      <c r="H1422" s="121" t="str">
        <f t="shared" si="125"/>
        <v/>
      </c>
      <c r="I1422" s="131"/>
      <c r="J1422" s="121" t="str">
        <f t="shared" si="126"/>
        <v/>
      </c>
      <c r="K1422" s="333"/>
    </row>
    <row r="1423" spans="1:11" x14ac:dyDescent="0.3">
      <c r="A1423" s="129"/>
      <c r="B1423" s="129"/>
      <c r="C1423" s="129"/>
      <c r="D1423" s="129"/>
      <c r="E1423" s="138"/>
      <c r="F1423" s="131"/>
      <c r="G1423" s="132"/>
      <c r="H1423" s="121" t="str">
        <f t="shared" si="125"/>
        <v/>
      </c>
      <c r="I1423" s="131"/>
      <c r="J1423" s="121" t="str">
        <f t="shared" si="126"/>
        <v/>
      </c>
      <c r="K1423" s="333"/>
    </row>
    <row r="1424" spans="1:11" ht="14.4" thickBot="1" x14ac:dyDescent="0.35">
      <c r="A1424" s="129"/>
      <c r="B1424" s="129"/>
      <c r="C1424" s="129"/>
      <c r="D1424" s="129"/>
      <c r="E1424" s="148"/>
      <c r="F1424" s="149"/>
      <c r="G1424" s="150"/>
      <c r="H1424" s="151" t="str">
        <f>IFERROR(#REF!/F1424,"")</f>
        <v/>
      </c>
      <c r="I1424" s="149"/>
      <c r="J1424" s="151" t="str">
        <f t="shared" si="126"/>
        <v/>
      </c>
      <c r="K1424" s="333"/>
    </row>
    <row r="1425" spans="1:12" ht="15" thickBot="1" x14ac:dyDescent="0.35">
      <c r="E1425" s="144" t="s">
        <v>23</v>
      </c>
      <c r="F1425" s="145"/>
      <c r="G1425" s="145"/>
      <c r="H1425" s="145"/>
      <c r="I1425" s="145"/>
      <c r="J1425" s="141">
        <f>SUM(J1399:J1424)</f>
        <v>0</v>
      </c>
      <c r="K1425" s="371"/>
      <c r="L1425" s="10"/>
    </row>
    <row r="1426" spans="1:12" ht="15" thickBot="1" x14ac:dyDescent="0.35">
      <c r="E1426" s="4"/>
      <c r="F1426" s="3"/>
      <c r="G1426" s="3"/>
      <c r="H1426" s="3"/>
      <c r="I1426" s="3"/>
      <c r="J1426" s="5"/>
      <c r="K1426" s="335"/>
      <c r="L1426" s="10"/>
    </row>
    <row r="1427" spans="1:12" ht="15" thickBot="1" x14ac:dyDescent="0.35">
      <c r="E1427" s="144" t="s">
        <v>51</v>
      </c>
      <c r="F1427" s="146"/>
      <c r="G1427" s="146"/>
      <c r="H1427" s="140">
        <f>Salaries!T62</f>
        <v>0</v>
      </c>
      <c r="I1427" s="139">
        <v>0</v>
      </c>
      <c r="J1427" s="142">
        <f>I1427*H1427</f>
        <v>0</v>
      </c>
      <c r="K1427" s="335"/>
    </row>
    <row r="1428" spans="1:12" ht="15" thickBot="1" x14ac:dyDescent="0.35">
      <c r="E1428" s="9"/>
      <c r="F1428" s="3"/>
      <c r="G1428" s="3"/>
      <c r="H1428" s="3"/>
      <c r="I1428" s="3"/>
      <c r="J1428" s="5"/>
      <c r="K1428" s="335"/>
      <c r="L1428" s="10"/>
    </row>
    <row r="1429" spans="1:12" ht="15" thickBot="1" x14ac:dyDescent="0.35">
      <c r="E1429" s="144" t="s">
        <v>37</v>
      </c>
      <c r="F1429" s="143">
        <f>OverheadMarkup!B16</f>
        <v>0</v>
      </c>
      <c r="G1429" s="147"/>
      <c r="H1429" s="145"/>
      <c r="I1429" s="147"/>
      <c r="J1429" s="142">
        <f>(J1425+J1427)*F1429</f>
        <v>0</v>
      </c>
      <c r="K1429" s="335"/>
    </row>
    <row r="1430" spans="1:12" ht="15" thickBot="1" x14ac:dyDescent="0.35">
      <c r="E1430" s="6"/>
      <c r="F1430" s="7"/>
      <c r="G1430" s="7"/>
      <c r="H1430" s="8"/>
      <c r="I1430" s="38"/>
      <c r="J1430" s="8"/>
      <c r="K1430" s="7"/>
    </row>
    <row r="1431" spans="1:12" ht="14.4" thickBot="1" x14ac:dyDescent="0.35">
      <c r="E1431" s="336" t="s">
        <v>49</v>
      </c>
      <c r="F1431" s="337"/>
      <c r="G1431" s="338"/>
      <c r="H1431" s="339">
        <f>J1425+J1427+J1429</f>
        <v>0</v>
      </c>
      <c r="I1431" s="330"/>
      <c r="J1431" s="330"/>
      <c r="K1431" s="330"/>
    </row>
    <row r="1432" spans="1:12" x14ac:dyDescent="0.3">
      <c r="E1432" s="340" t="s">
        <v>24</v>
      </c>
      <c r="F1432" s="341"/>
      <c r="G1432" s="342"/>
      <c r="H1432" s="343">
        <v>0</v>
      </c>
      <c r="I1432" s="330"/>
      <c r="J1432" s="330"/>
      <c r="K1432" s="330"/>
    </row>
    <row r="1433" spans="1:12" x14ac:dyDescent="0.3">
      <c r="E1433" s="340" t="s">
        <v>52</v>
      </c>
      <c r="F1433" s="341"/>
      <c r="G1433" s="342"/>
      <c r="H1433" s="344">
        <f>H1432*I1427</f>
        <v>0</v>
      </c>
      <c r="I1433" s="330"/>
      <c r="J1433" s="7"/>
      <c r="K1433" s="330"/>
    </row>
    <row r="1434" spans="1:12" x14ac:dyDescent="0.3">
      <c r="E1434" s="340" t="s">
        <v>53</v>
      </c>
      <c r="F1434" s="341"/>
      <c r="G1434" s="342"/>
      <c r="H1434" s="345">
        <f>H1432*J1425</f>
        <v>0</v>
      </c>
      <c r="I1434" s="330"/>
      <c r="J1434" s="7"/>
      <c r="K1434" s="330"/>
    </row>
    <row r="1435" spans="1:12" x14ac:dyDescent="0.3">
      <c r="E1435" s="347" t="s">
        <v>54</v>
      </c>
      <c r="F1435" s="348"/>
      <c r="G1435" s="349"/>
      <c r="H1435" s="350">
        <f>H1433*H1427</f>
        <v>0</v>
      </c>
      <c r="I1435" s="330"/>
      <c r="J1435" s="7"/>
      <c r="K1435" s="330"/>
    </row>
    <row r="1436" spans="1:12" ht="14.4" thickBot="1" x14ac:dyDescent="0.35">
      <c r="E1436" s="351" t="s">
        <v>56</v>
      </c>
      <c r="F1436" s="352"/>
      <c r="G1436" s="353"/>
      <c r="H1436" s="354">
        <f>H1432*J1429</f>
        <v>0</v>
      </c>
      <c r="I1436" s="330"/>
      <c r="J1436" s="7"/>
      <c r="K1436" s="330"/>
    </row>
    <row r="1437" spans="1:12" ht="14.4" thickBot="1" x14ac:dyDescent="0.35">
      <c r="F1437" s="355" t="s">
        <v>57</v>
      </c>
      <c r="G1437" s="356"/>
      <c r="H1437" s="357">
        <f>H1436+H1435+H1434</f>
        <v>0</v>
      </c>
      <c r="I1437" s="330"/>
      <c r="J1437" s="7"/>
      <c r="K1437" s="330"/>
    </row>
    <row r="1438" spans="1:12" ht="14.4" thickBot="1" x14ac:dyDescent="0.35"/>
    <row r="1439" spans="1:12" ht="15" thickBot="1" x14ac:dyDescent="0.35">
      <c r="A1439" s="533"/>
      <c r="B1439" s="534"/>
      <c r="C1439" s="534"/>
      <c r="D1439" s="534"/>
      <c r="E1439" s="535"/>
      <c r="F1439" s="330"/>
      <c r="G1439" s="330"/>
      <c r="H1439" s="330"/>
      <c r="I1439" s="330"/>
      <c r="J1439" s="330"/>
      <c r="K1439" s="330"/>
    </row>
    <row r="1440" spans="1:12" ht="14.4" thickBot="1" x14ac:dyDescent="0.35">
      <c r="E1440" s="330"/>
      <c r="F1440" s="330"/>
      <c r="G1440" s="330"/>
      <c r="H1440" s="330"/>
      <c r="I1440" s="330"/>
      <c r="J1440" s="330"/>
      <c r="K1440" s="330"/>
    </row>
    <row r="1441" spans="1:11" ht="14.4" thickBot="1" x14ac:dyDescent="0.35">
      <c r="A1441" s="33" t="s">
        <v>45</v>
      </c>
      <c r="B1441" s="33" t="s">
        <v>44</v>
      </c>
      <c r="C1441" s="33" t="s">
        <v>26</v>
      </c>
      <c r="D1441" s="33" t="s">
        <v>38</v>
      </c>
      <c r="E1441" s="34" t="s">
        <v>21</v>
      </c>
      <c r="F1441" s="35" t="s">
        <v>43</v>
      </c>
      <c r="G1441" s="34" t="s">
        <v>39</v>
      </c>
      <c r="H1441" s="34" t="s">
        <v>40</v>
      </c>
      <c r="I1441" s="36" t="s">
        <v>41</v>
      </c>
      <c r="J1441" s="36" t="s">
        <v>42</v>
      </c>
      <c r="K1441" s="36" t="s">
        <v>33</v>
      </c>
    </row>
    <row r="1442" spans="1:11" x14ac:dyDescent="0.3">
      <c r="A1442" s="123"/>
      <c r="B1442" s="123"/>
      <c r="C1442" s="123"/>
      <c r="D1442" s="124"/>
      <c r="E1442" s="125"/>
      <c r="F1442" s="126"/>
      <c r="G1442" s="127"/>
      <c r="H1442" s="120" t="str">
        <f>IFERROR(G1442/F1442,"")</f>
        <v/>
      </c>
      <c r="I1442" s="126"/>
      <c r="J1442" s="120" t="str">
        <f>IFERROR(I1442*H1442,"")</f>
        <v/>
      </c>
      <c r="K1442" s="331"/>
    </row>
    <row r="1443" spans="1:11" x14ac:dyDescent="0.3">
      <c r="A1443" s="128"/>
      <c r="B1443" s="128"/>
      <c r="C1443" s="128"/>
      <c r="D1443" s="129"/>
      <c r="E1443" s="130"/>
      <c r="F1443" s="131"/>
      <c r="G1443" s="132"/>
      <c r="H1443" s="121" t="str">
        <f t="shared" ref="H1443:H1447" si="127">IFERROR(G1443/F1443,"")</f>
        <v/>
      </c>
      <c r="I1443" s="131"/>
      <c r="J1443" s="121" t="str">
        <f t="shared" ref="J1443:J1447" si="128">IFERROR(I1443*H1443,"")</f>
        <v/>
      </c>
      <c r="K1443" s="122"/>
    </row>
    <row r="1444" spans="1:11" x14ac:dyDescent="0.3">
      <c r="A1444" s="128"/>
      <c r="B1444" s="128"/>
      <c r="C1444" s="128"/>
      <c r="D1444" s="129"/>
      <c r="E1444" s="133"/>
      <c r="F1444" s="131"/>
      <c r="G1444" s="132"/>
      <c r="H1444" s="121" t="str">
        <f t="shared" si="127"/>
        <v/>
      </c>
      <c r="I1444" s="131"/>
      <c r="J1444" s="121" t="str">
        <f t="shared" si="128"/>
        <v/>
      </c>
      <c r="K1444" s="333"/>
    </row>
    <row r="1445" spans="1:11" x14ac:dyDescent="0.3">
      <c r="A1445" s="128"/>
      <c r="B1445" s="128"/>
      <c r="C1445" s="128"/>
      <c r="D1445" s="129"/>
      <c r="E1445" s="130"/>
      <c r="F1445" s="131"/>
      <c r="G1445" s="132"/>
      <c r="H1445" s="121" t="str">
        <f t="shared" si="127"/>
        <v/>
      </c>
      <c r="I1445" s="131"/>
      <c r="J1445" s="121" t="str">
        <f t="shared" si="128"/>
        <v/>
      </c>
      <c r="K1445" s="333"/>
    </row>
    <row r="1446" spans="1:11" x14ac:dyDescent="0.3">
      <c r="A1446" s="128"/>
      <c r="B1446" s="128"/>
      <c r="C1446" s="128"/>
      <c r="D1446" s="129"/>
      <c r="E1446" s="130"/>
      <c r="F1446" s="131"/>
      <c r="G1446" s="132"/>
      <c r="H1446" s="121" t="str">
        <f t="shared" si="127"/>
        <v/>
      </c>
      <c r="I1446" s="131"/>
      <c r="J1446" s="121" t="str">
        <f t="shared" si="128"/>
        <v/>
      </c>
      <c r="K1446" s="333"/>
    </row>
    <row r="1447" spans="1:11" x14ac:dyDescent="0.3">
      <c r="A1447" s="128"/>
      <c r="B1447" s="128"/>
      <c r="C1447" s="128"/>
      <c r="D1447" s="129"/>
      <c r="E1447" s="130"/>
      <c r="F1447" s="131"/>
      <c r="G1447" s="132"/>
      <c r="H1447" s="121" t="str">
        <f t="shared" si="127"/>
        <v/>
      </c>
      <c r="I1447" s="131"/>
      <c r="J1447" s="121" t="str">
        <f t="shared" si="128"/>
        <v/>
      </c>
      <c r="K1447" s="333"/>
    </row>
    <row r="1448" spans="1:11" x14ac:dyDescent="0.3">
      <c r="A1448" s="128"/>
      <c r="B1448" s="128"/>
      <c r="C1448" s="128"/>
      <c r="D1448" s="129"/>
      <c r="E1448" s="130"/>
      <c r="F1448" s="131"/>
      <c r="G1448" s="132"/>
      <c r="H1448" s="121"/>
      <c r="I1448" s="131"/>
      <c r="J1448" s="121"/>
      <c r="K1448" s="333"/>
    </row>
    <row r="1449" spans="1:11" x14ac:dyDescent="0.3">
      <c r="A1449" s="128"/>
      <c r="B1449" s="128"/>
      <c r="C1449" s="128"/>
      <c r="D1449" s="129"/>
      <c r="E1449" s="130"/>
      <c r="F1449" s="131"/>
      <c r="G1449" s="132"/>
      <c r="H1449" s="121"/>
      <c r="I1449" s="131"/>
      <c r="J1449" s="121"/>
      <c r="K1449" s="333"/>
    </row>
    <row r="1450" spans="1:11" x14ac:dyDescent="0.3">
      <c r="A1450" s="128"/>
      <c r="B1450" s="128"/>
      <c r="C1450" s="128"/>
      <c r="D1450" s="129"/>
      <c r="E1450" s="130"/>
      <c r="F1450" s="131"/>
      <c r="G1450" s="132"/>
      <c r="H1450" s="121"/>
      <c r="I1450" s="131"/>
      <c r="J1450" s="121"/>
      <c r="K1450" s="333"/>
    </row>
    <row r="1451" spans="1:11" x14ac:dyDescent="0.3">
      <c r="A1451" s="128"/>
      <c r="B1451" s="128"/>
      <c r="C1451" s="128"/>
      <c r="D1451" s="129"/>
      <c r="E1451" s="130"/>
      <c r="F1451" s="131"/>
      <c r="G1451" s="132"/>
      <c r="H1451" s="121"/>
      <c r="I1451" s="131"/>
      <c r="J1451" s="121"/>
      <c r="K1451" s="333"/>
    </row>
    <row r="1452" spans="1:11" x14ac:dyDescent="0.3">
      <c r="A1452" s="128"/>
      <c r="B1452" s="128"/>
      <c r="C1452" s="128"/>
      <c r="D1452" s="129"/>
      <c r="E1452" s="130"/>
      <c r="F1452" s="131"/>
      <c r="G1452" s="132"/>
      <c r="H1452" s="121"/>
      <c r="I1452" s="131"/>
      <c r="J1452" s="121"/>
      <c r="K1452" s="333"/>
    </row>
    <row r="1453" spans="1:11" x14ac:dyDescent="0.3">
      <c r="A1453" s="128"/>
      <c r="B1453" s="128"/>
      <c r="C1453" s="128"/>
      <c r="D1453" s="129"/>
      <c r="E1453" s="130"/>
      <c r="F1453" s="131"/>
      <c r="G1453" s="132"/>
      <c r="H1453" s="121" t="str">
        <f t="shared" ref="H1453:H1466" si="129">IFERROR(G1453/F1453,"")</f>
        <v/>
      </c>
      <c r="I1453" s="131"/>
      <c r="J1453" s="121" t="str">
        <f t="shared" ref="J1453:J1467" si="130">IFERROR(I1453*H1453,"")</f>
        <v/>
      </c>
      <c r="K1453" s="333"/>
    </row>
    <row r="1454" spans="1:11" x14ac:dyDescent="0.3">
      <c r="A1454" s="129"/>
      <c r="B1454" s="129"/>
      <c r="C1454" s="129"/>
      <c r="D1454" s="129"/>
      <c r="E1454" s="130"/>
      <c r="F1454" s="131"/>
      <c r="G1454" s="132"/>
      <c r="H1454" s="121" t="str">
        <f t="shared" si="129"/>
        <v/>
      </c>
      <c r="I1454" s="131"/>
      <c r="J1454" s="121" t="str">
        <f t="shared" si="130"/>
        <v/>
      </c>
      <c r="K1454" s="333"/>
    </row>
    <row r="1455" spans="1:11" x14ac:dyDescent="0.3">
      <c r="A1455" s="129"/>
      <c r="B1455" s="129"/>
      <c r="C1455" s="129"/>
      <c r="D1455" s="129"/>
      <c r="E1455" s="130"/>
      <c r="F1455" s="131"/>
      <c r="G1455" s="132"/>
      <c r="H1455" s="121" t="str">
        <f t="shared" si="129"/>
        <v/>
      </c>
      <c r="I1455" s="131"/>
      <c r="J1455" s="121" t="str">
        <f t="shared" si="130"/>
        <v/>
      </c>
      <c r="K1455" s="333"/>
    </row>
    <row r="1456" spans="1:11" x14ac:dyDescent="0.3">
      <c r="A1456" s="129"/>
      <c r="B1456" s="129"/>
      <c r="C1456" s="129"/>
      <c r="D1456" s="129"/>
      <c r="E1456" s="130"/>
      <c r="F1456" s="131"/>
      <c r="G1456" s="132"/>
      <c r="H1456" s="121" t="str">
        <f t="shared" si="129"/>
        <v/>
      </c>
      <c r="I1456" s="131"/>
      <c r="J1456" s="121" t="str">
        <f t="shared" si="130"/>
        <v/>
      </c>
      <c r="K1456" s="333"/>
    </row>
    <row r="1457" spans="1:12" x14ac:dyDescent="0.3">
      <c r="A1457" s="129"/>
      <c r="B1457" s="129"/>
      <c r="C1457" s="129"/>
      <c r="D1457" s="129"/>
      <c r="E1457" s="130"/>
      <c r="F1457" s="131"/>
      <c r="G1457" s="132"/>
      <c r="H1457" s="121" t="str">
        <f t="shared" si="129"/>
        <v/>
      </c>
      <c r="I1457" s="131"/>
      <c r="J1457" s="121" t="str">
        <f t="shared" si="130"/>
        <v/>
      </c>
      <c r="K1457" s="333"/>
    </row>
    <row r="1458" spans="1:12" x14ac:dyDescent="0.3">
      <c r="A1458" s="129"/>
      <c r="B1458" s="129"/>
      <c r="C1458" s="129"/>
      <c r="D1458" s="129"/>
      <c r="E1458" s="130"/>
      <c r="F1458" s="131"/>
      <c r="G1458" s="132"/>
      <c r="H1458" s="121" t="str">
        <f t="shared" si="129"/>
        <v/>
      </c>
      <c r="I1458" s="131"/>
      <c r="J1458" s="121" t="str">
        <f t="shared" si="130"/>
        <v/>
      </c>
      <c r="K1458" s="333"/>
    </row>
    <row r="1459" spans="1:12" x14ac:dyDescent="0.3">
      <c r="A1459" s="129"/>
      <c r="B1459" s="129"/>
      <c r="C1459" s="129"/>
      <c r="D1459" s="129"/>
      <c r="E1459" s="130"/>
      <c r="F1459" s="131"/>
      <c r="G1459" s="132"/>
      <c r="H1459" s="121" t="str">
        <f t="shared" si="129"/>
        <v/>
      </c>
      <c r="I1459" s="131"/>
      <c r="J1459" s="121" t="str">
        <f t="shared" si="130"/>
        <v/>
      </c>
      <c r="K1459" s="333"/>
    </row>
    <row r="1460" spans="1:12" x14ac:dyDescent="0.3">
      <c r="A1460" s="129"/>
      <c r="B1460" s="129"/>
      <c r="C1460" s="129"/>
      <c r="D1460" s="129"/>
      <c r="E1460" s="130"/>
      <c r="F1460" s="131"/>
      <c r="G1460" s="132"/>
      <c r="H1460" s="121" t="str">
        <f t="shared" si="129"/>
        <v/>
      </c>
      <c r="I1460" s="131"/>
      <c r="J1460" s="121" t="str">
        <f t="shared" si="130"/>
        <v/>
      </c>
      <c r="K1460" s="333"/>
    </row>
    <row r="1461" spans="1:12" x14ac:dyDescent="0.3">
      <c r="A1461" s="129"/>
      <c r="B1461" s="129"/>
      <c r="C1461" s="129"/>
      <c r="D1461" s="129"/>
      <c r="E1461" s="134"/>
      <c r="F1461" s="131"/>
      <c r="G1461" s="132"/>
      <c r="H1461" s="121" t="str">
        <f t="shared" si="129"/>
        <v/>
      </c>
      <c r="I1461" s="131"/>
      <c r="J1461" s="121" t="str">
        <f t="shared" si="130"/>
        <v/>
      </c>
      <c r="K1461" s="333"/>
    </row>
    <row r="1462" spans="1:12" x14ac:dyDescent="0.3">
      <c r="A1462" s="129"/>
      <c r="B1462" s="129"/>
      <c r="C1462" s="129"/>
      <c r="D1462" s="129"/>
      <c r="E1462" s="135"/>
      <c r="F1462" s="131"/>
      <c r="G1462" s="132"/>
      <c r="H1462" s="121" t="str">
        <f t="shared" si="129"/>
        <v/>
      </c>
      <c r="I1462" s="131"/>
      <c r="J1462" s="121" t="str">
        <f t="shared" si="130"/>
        <v/>
      </c>
      <c r="K1462" s="333"/>
    </row>
    <row r="1463" spans="1:12" x14ac:dyDescent="0.3">
      <c r="A1463" s="129"/>
      <c r="B1463" s="129"/>
      <c r="C1463" s="129"/>
      <c r="D1463" s="129"/>
      <c r="E1463" s="136"/>
      <c r="F1463" s="131"/>
      <c r="G1463" s="132"/>
      <c r="H1463" s="121" t="str">
        <f t="shared" si="129"/>
        <v/>
      </c>
      <c r="I1463" s="131"/>
      <c r="J1463" s="121" t="str">
        <f t="shared" si="130"/>
        <v/>
      </c>
      <c r="K1463" s="333"/>
    </row>
    <row r="1464" spans="1:12" x14ac:dyDescent="0.3">
      <c r="A1464" s="129"/>
      <c r="B1464" s="129"/>
      <c r="C1464" s="129"/>
      <c r="D1464" s="129"/>
      <c r="E1464" s="137"/>
      <c r="F1464" s="131"/>
      <c r="G1464" s="132"/>
      <c r="H1464" s="121" t="str">
        <f t="shared" si="129"/>
        <v/>
      </c>
      <c r="I1464" s="131"/>
      <c r="J1464" s="121" t="str">
        <f t="shared" si="130"/>
        <v/>
      </c>
      <c r="K1464" s="333"/>
    </row>
    <row r="1465" spans="1:12" x14ac:dyDescent="0.3">
      <c r="A1465" s="129"/>
      <c r="B1465" s="129"/>
      <c r="C1465" s="129"/>
      <c r="D1465" s="129"/>
      <c r="E1465" s="137"/>
      <c r="F1465" s="131"/>
      <c r="G1465" s="132"/>
      <c r="H1465" s="121" t="str">
        <f t="shared" si="129"/>
        <v/>
      </c>
      <c r="I1465" s="131"/>
      <c r="J1465" s="121" t="str">
        <f t="shared" si="130"/>
        <v/>
      </c>
      <c r="K1465" s="333"/>
    </row>
    <row r="1466" spans="1:12" x14ac:dyDescent="0.3">
      <c r="A1466" s="129"/>
      <c r="B1466" s="129"/>
      <c r="C1466" s="129"/>
      <c r="D1466" s="129"/>
      <c r="E1466" s="138"/>
      <c r="F1466" s="131"/>
      <c r="G1466" s="132"/>
      <c r="H1466" s="121" t="str">
        <f t="shared" si="129"/>
        <v/>
      </c>
      <c r="I1466" s="131"/>
      <c r="J1466" s="121" t="str">
        <f t="shared" si="130"/>
        <v/>
      </c>
      <c r="K1466" s="333"/>
    </row>
    <row r="1467" spans="1:12" ht="14.4" thickBot="1" x14ac:dyDescent="0.35">
      <c r="A1467" s="129"/>
      <c r="B1467" s="129"/>
      <c r="C1467" s="129"/>
      <c r="D1467" s="129"/>
      <c r="E1467" s="148"/>
      <c r="F1467" s="149"/>
      <c r="G1467" s="150"/>
      <c r="H1467" s="151" t="str">
        <f>IFERROR(#REF!/F1467,"")</f>
        <v/>
      </c>
      <c r="I1467" s="149"/>
      <c r="J1467" s="151" t="str">
        <f t="shared" si="130"/>
        <v/>
      </c>
      <c r="K1467" s="333"/>
    </row>
    <row r="1468" spans="1:12" ht="15" thickBot="1" x14ac:dyDescent="0.35">
      <c r="E1468" s="144" t="s">
        <v>23</v>
      </c>
      <c r="F1468" s="145"/>
      <c r="G1468" s="145"/>
      <c r="H1468" s="145"/>
      <c r="I1468" s="145"/>
      <c r="J1468" s="141">
        <f>SUM(J1442:J1467)</f>
        <v>0</v>
      </c>
      <c r="K1468" s="371"/>
      <c r="L1468" s="10"/>
    </row>
    <row r="1469" spans="1:12" ht="15" thickBot="1" x14ac:dyDescent="0.35">
      <c r="E1469" s="4"/>
      <c r="F1469" s="3"/>
      <c r="G1469" s="3"/>
      <c r="H1469" s="3"/>
      <c r="I1469" s="3"/>
      <c r="J1469" s="5"/>
      <c r="K1469" s="335"/>
    </row>
    <row r="1470" spans="1:12" ht="15" thickBot="1" x14ac:dyDescent="0.35">
      <c r="E1470" s="144" t="s">
        <v>51</v>
      </c>
      <c r="F1470" s="146"/>
      <c r="G1470" s="146"/>
      <c r="H1470" s="140">
        <f>Salaries!T62</f>
        <v>0</v>
      </c>
      <c r="I1470" s="139">
        <v>0</v>
      </c>
      <c r="J1470" s="142">
        <f>I1470*H1470</f>
        <v>0</v>
      </c>
      <c r="K1470" s="335"/>
    </row>
    <row r="1471" spans="1:12" ht="15" thickBot="1" x14ac:dyDescent="0.35">
      <c r="E1471" s="9"/>
      <c r="F1471" s="3"/>
      <c r="G1471" s="3"/>
      <c r="H1471" s="3"/>
      <c r="I1471" s="3"/>
      <c r="J1471" s="5"/>
      <c r="K1471" s="335"/>
      <c r="L1471" s="10"/>
    </row>
    <row r="1472" spans="1:12" ht="15" thickBot="1" x14ac:dyDescent="0.35">
      <c r="E1472" s="144" t="s">
        <v>37</v>
      </c>
      <c r="F1472" s="143">
        <f>OverheadMarkup!B16</f>
        <v>0</v>
      </c>
      <c r="G1472" s="147"/>
      <c r="H1472" s="145"/>
      <c r="I1472" s="147"/>
      <c r="J1472" s="142">
        <f>(J1468+J1470)*F1472</f>
        <v>0</v>
      </c>
      <c r="K1472" s="335"/>
    </row>
    <row r="1473" spans="1:11" ht="15" thickBot="1" x14ac:dyDescent="0.35">
      <c r="E1473" s="6"/>
      <c r="F1473" s="7"/>
      <c r="G1473" s="7"/>
      <c r="H1473" s="8"/>
      <c r="I1473" s="38"/>
      <c r="J1473" s="8"/>
      <c r="K1473" s="7"/>
    </row>
    <row r="1474" spans="1:11" ht="14.4" thickBot="1" x14ac:dyDescent="0.35">
      <c r="E1474" s="336" t="s">
        <v>49</v>
      </c>
      <c r="F1474" s="337"/>
      <c r="G1474" s="338"/>
      <c r="H1474" s="339">
        <f>J1468+J1470+J1472</f>
        <v>0</v>
      </c>
      <c r="I1474" s="330"/>
      <c r="J1474" s="330"/>
      <c r="K1474" s="330"/>
    </row>
    <row r="1475" spans="1:11" x14ac:dyDescent="0.3">
      <c r="E1475" s="340" t="s">
        <v>24</v>
      </c>
      <c r="F1475" s="341"/>
      <c r="G1475" s="342"/>
      <c r="H1475" s="343">
        <v>0</v>
      </c>
      <c r="I1475" s="330"/>
      <c r="J1475" s="330"/>
      <c r="K1475" s="330"/>
    </row>
    <row r="1476" spans="1:11" x14ac:dyDescent="0.3">
      <c r="E1476" s="340" t="s">
        <v>52</v>
      </c>
      <c r="F1476" s="341"/>
      <c r="G1476" s="342"/>
      <c r="H1476" s="344">
        <f>H1475*I1470</f>
        <v>0</v>
      </c>
      <c r="I1476" s="330"/>
      <c r="J1476" s="7"/>
      <c r="K1476" s="330"/>
    </row>
    <row r="1477" spans="1:11" x14ac:dyDescent="0.3">
      <c r="E1477" s="340" t="s">
        <v>53</v>
      </c>
      <c r="F1477" s="341"/>
      <c r="G1477" s="342"/>
      <c r="H1477" s="345">
        <f>H1475*J1468</f>
        <v>0</v>
      </c>
      <c r="I1477" s="330"/>
      <c r="J1477" s="7"/>
      <c r="K1477" s="330"/>
    </row>
    <row r="1478" spans="1:11" x14ac:dyDescent="0.3">
      <c r="E1478" s="347" t="s">
        <v>54</v>
      </c>
      <c r="F1478" s="348"/>
      <c r="G1478" s="349"/>
      <c r="H1478" s="350">
        <f>H1476*H1470</f>
        <v>0</v>
      </c>
      <c r="I1478" s="330"/>
      <c r="J1478" s="7"/>
      <c r="K1478" s="330"/>
    </row>
    <row r="1479" spans="1:11" ht="14.4" thickBot="1" x14ac:dyDescent="0.35">
      <c r="E1479" s="351" t="s">
        <v>56</v>
      </c>
      <c r="F1479" s="352"/>
      <c r="G1479" s="353"/>
      <c r="H1479" s="354">
        <f>H1475*J1472</f>
        <v>0</v>
      </c>
      <c r="I1479" s="330"/>
      <c r="J1479" s="7"/>
      <c r="K1479" s="330"/>
    </row>
    <row r="1480" spans="1:11" ht="14.4" thickBot="1" x14ac:dyDescent="0.35">
      <c r="F1480" s="355" t="s">
        <v>57</v>
      </c>
      <c r="G1480" s="356"/>
      <c r="H1480" s="357">
        <f>H1479+H1478+H1477</f>
        <v>0</v>
      </c>
      <c r="I1480" s="330"/>
      <c r="J1480" s="7"/>
      <c r="K1480" s="330"/>
    </row>
    <row r="1482" spans="1:11" ht="14.4" thickBot="1" x14ac:dyDescent="0.35"/>
    <row r="1483" spans="1:11" ht="15" thickBot="1" x14ac:dyDescent="0.35">
      <c r="A1483" s="533"/>
      <c r="B1483" s="534"/>
      <c r="C1483" s="534"/>
      <c r="D1483" s="534"/>
      <c r="E1483" s="535"/>
      <c r="F1483" s="330"/>
      <c r="G1483" s="330"/>
      <c r="H1483" s="330"/>
      <c r="I1483" s="330"/>
      <c r="J1483" s="330"/>
      <c r="K1483" s="330"/>
    </row>
    <row r="1484" spans="1:11" ht="14.4" thickBot="1" x14ac:dyDescent="0.35">
      <c r="E1484" s="330"/>
      <c r="F1484" s="330"/>
      <c r="G1484" s="330"/>
      <c r="H1484" s="330"/>
      <c r="I1484" s="330"/>
      <c r="J1484" s="330"/>
      <c r="K1484" s="330"/>
    </row>
    <row r="1485" spans="1:11" ht="14.4" thickBot="1" x14ac:dyDescent="0.35">
      <c r="A1485" s="33" t="s">
        <v>45</v>
      </c>
      <c r="B1485" s="33" t="s">
        <v>44</v>
      </c>
      <c r="C1485" s="33" t="s">
        <v>26</v>
      </c>
      <c r="D1485" s="33" t="s">
        <v>38</v>
      </c>
      <c r="E1485" s="34" t="s">
        <v>21</v>
      </c>
      <c r="F1485" s="35" t="s">
        <v>43</v>
      </c>
      <c r="G1485" s="34" t="s">
        <v>39</v>
      </c>
      <c r="H1485" s="34" t="s">
        <v>40</v>
      </c>
      <c r="I1485" s="36" t="s">
        <v>41</v>
      </c>
      <c r="J1485" s="36" t="s">
        <v>42</v>
      </c>
      <c r="K1485" s="36" t="s">
        <v>33</v>
      </c>
    </row>
    <row r="1486" spans="1:11" x14ac:dyDescent="0.3">
      <c r="A1486" s="123"/>
      <c r="B1486" s="123"/>
      <c r="C1486" s="123"/>
      <c r="D1486" s="124"/>
      <c r="E1486" s="125"/>
      <c r="F1486" s="126"/>
      <c r="G1486" s="127"/>
      <c r="H1486" s="120" t="str">
        <f>IFERROR(G1486/F1486,"")</f>
        <v/>
      </c>
      <c r="I1486" s="126"/>
      <c r="J1486" s="120" t="str">
        <f>IFERROR(I1486*H1486,"")</f>
        <v/>
      </c>
      <c r="K1486" s="331"/>
    </row>
    <row r="1487" spans="1:11" x14ac:dyDescent="0.3">
      <c r="A1487" s="128"/>
      <c r="B1487" s="128"/>
      <c r="C1487" s="128"/>
      <c r="D1487" s="129"/>
      <c r="E1487" s="130"/>
      <c r="F1487" s="131"/>
      <c r="G1487" s="132"/>
      <c r="H1487" s="121" t="str">
        <f t="shared" ref="H1487:H1491" si="131">IFERROR(G1487/F1487,"")</f>
        <v/>
      </c>
      <c r="I1487" s="131"/>
      <c r="J1487" s="121" t="str">
        <f t="shared" ref="J1487:J1491" si="132">IFERROR(I1487*H1487,"")</f>
        <v/>
      </c>
      <c r="K1487" s="122"/>
    </row>
    <row r="1488" spans="1:11" x14ac:dyDescent="0.3">
      <c r="A1488" s="128"/>
      <c r="B1488" s="128"/>
      <c r="C1488" s="128"/>
      <c r="D1488" s="129"/>
      <c r="E1488" s="133"/>
      <c r="F1488" s="131"/>
      <c r="G1488" s="132"/>
      <c r="H1488" s="121" t="str">
        <f t="shared" si="131"/>
        <v/>
      </c>
      <c r="I1488" s="131"/>
      <c r="J1488" s="121" t="str">
        <f t="shared" si="132"/>
        <v/>
      </c>
      <c r="K1488" s="333"/>
    </row>
    <row r="1489" spans="1:11" x14ac:dyDescent="0.3">
      <c r="A1489" s="128"/>
      <c r="B1489" s="128"/>
      <c r="C1489" s="128"/>
      <c r="D1489" s="129"/>
      <c r="E1489" s="130"/>
      <c r="F1489" s="131"/>
      <c r="G1489" s="132"/>
      <c r="H1489" s="121" t="str">
        <f t="shared" si="131"/>
        <v/>
      </c>
      <c r="I1489" s="131"/>
      <c r="J1489" s="121" t="str">
        <f t="shared" si="132"/>
        <v/>
      </c>
      <c r="K1489" s="333"/>
    </row>
    <row r="1490" spans="1:11" x14ac:dyDescent="0.3">
      <c r="A1490" s="128"/>
      <c r="B1490" s="128"/>
      <c r="C1490" s="128"/>
      <c r="D1490" s="129"/>
      <c r="E1490" s="130"/>
      <c r="F1490" s="131"/>
      <c r="G1490" s="132"/>
      <c r="H1490" s="121" t="str">
        <f t="shared" si="131"/>
        <v/>
      </c>
      <c r="I1490" s="131"/>
      <c r="J1490" s="121" t="str">
        <f t="shared" si="132"/>
        <v/>
      </c>
      <c r="K1490" s="333"/>
    </row>
    <row r="1491" spans="1:11" x14ac:dyDescent="0.3">
      <c r="A1491" s="128"/>
      <c r="B1491" s="128"/>
      <c r="C1491" s="128"/>
      <c r="D1491" s="129"/>
      <c r="E1491" s="130"/>
      <c r="F1491" s="131"/>
      <c r="G1491" s="132"/>
      <c r="H1491" s="121" t="str">
        <f t="shared" si="131"/>
        <v/>
      </c>
      <c r="I1491" s="131"/>
      <c r="J1491" s="121" t="str">
        <f t="shared" si="132"/>
        <v/>
      </c>
      <c r="K1491" s="333"/>
    </row>
    <row r="1492" spans="1:11" x14ac:dyDescent="0.3">
      <c r="A1492" s="128"/>
      <c r="B1492" s="128"/>
      <c r="C1492" s="128"/>
      <c r="D1492" s="129"/>
      <c r="E1492" s="130"/>
      <c r="F1492" s="131"/>
      <c r="G1492" s="132"/>
      <c r="H1492" s="121"/>
      <c r="I1492" s="131"/>
      <c r="J1492" s="121"/>
      <c r="K1492" s="333"/>
    </row>
    <row r="1493" spans="1:11" x14ac:dyDescent="0.3">
      <c r="A1493" s="128"/>
      <c r="B1493" s="128"/>
      <c r="C1493" s="128"/>
      <c r="D1493" s="129"/>
      <c r="E1493" s="130"/>
      <c r="F1493" s="131"/>
      <c r="G1493" s="132"/>
      <c r="H1493" s="121"/>
      <c r="I1493" s="131"/>
      <c r="J1493" s="121"/>
      <c r="K1493" s="333"/>
    </row>
    <row r="1494" spans="1:11" x14ac:dyDescent="0.3">
      <c r="A1494" s="128"/>
      <c r="B1494" s="128"/>
      <c r="C1494" s="128"/>
      <c r="D1494" s="129"/>
      <c r="E1494" s="130"/>
      <c r="F1494" s="131"/>
      <c r="G1494" s="132"/>
      <c r="H1494" s="121"/>
      <c r="I1494" s="131"/>
      <c r="J1494" s="121"/>
      <c r="K1494" s="333"/>
    </row>
    <row r="1495" spans="1:11" x14ac:dyDescent="0.3">
      <c r="A1495" s="128"/>
      <c r="B1495" s="128"/>
      <c r="C1495" s="128"/>
      <c r="D1495" s="129"/>
      <c r="E1495" s="130"/>
      <c r="F1495" s="131"/>
      <c r="G1495" s="132"/>
      <c r="H1495" s="121"/>
      <c r="I1495" s="131"/>
      <c r="J1495" s="121"/>
      <c r="K1495" s="333"/>
    </row>
    <row r="1496" spans="1:11" x14ac:dyDescent="0.3">
      <c r="A1496" s="128"/>
      <c r="B1496" s="128"/>
      <c r="C1496" s="128"/>
      <c r="D1496" s="129"/>
      <c r="E1496" s="130"/>
      <c r="F1496" s="131"/>
      <c r="G1496" s="132"/>
      <c r="H1496" s="121"/>
      <c r="I1496" s="131"/>
      <c r="J1496" s="121"/>
      <c r="K1496" s="333"/>
    </row>
    <row r="1497" spans="1:11" x14ac:dyDescent="0.3">
      <c r="A1497" s="128"/>
      <c r="B1497" s="128"/>
      <c r="C1497" s="128"/>
      <c r="D1497" s="129"/>
      <c r="E1497" s="130"/>
      <c r="F1497" s="131"/>
      <c r="G1497" s="132"/>
      <c r="H1497" s="121" t="str">
        <f t="shared" ref="H1497:H1510" si="133">IFERROR(G1497/F1497,"")</f>
        <v/>
      </c>
      <c r="I1497" s="131"/>
      <c r="J1497" s="121" t="str">
        <f t="shared" ref="J1497:J1511" si="134">IFERROR(I1497*H1497,"")</f>
        <v/>
      </c>
      <c r="K1497" s="333"/>
    </row>
    <row r="1498" spans="1:11" x14ac:dyDescent="0.3">
      <c r="A1498" s="129"/>
      <c r="B1498" s="129"/>
      <c r="C1498" s="129"/>
      <c r="D1498" s="129"/>
      <c r="E1498" s="130"/>
      <c r="F1498" s="131"/>
      <c r="G1498" s="132"/>
      <c r="H1498" s="121" t="str">
        <f t="shared" si="133"/>
        <v/>
      </c>
      <c r="I1498" s="131"/>
      <c r="J1498" s="121" t="str">
        <f t="shared" si="134"/>
        <v/>
      </c>
      <c r="K1498" s="333"/>
    </row>
    <row r="1499" spans="1:11" x14ac:dyDescent="0.3">
      <c r="A1499" s="129"/>
      <c r="B1499" s="129"/>
      <c r="C1499" s="129"/>
      <c r="D1499" s="129"/>
      <c r="E1499" s="130"/>
      <c r="F1499" s="131"/>
      <c r="G1499" s="132"/>
      <c r="H1499" s="121" t="str">
        <f t="shared" si="133"/>
        <v/>
      </c>
      <c r="I1499" s="131"/>
      <c r="J1499" s="121" t="str">
        <f t="shared" si="134"/>
        <v/>
      </c>
      <c r="K1499" s="333"/>
    </row>
    <row r="1500" spans="1:11" x14ac:dyDescent="0.3">
      <c r="A1500" s="129"/>
      <c r="B1500" s="129"/>
      <c r="C1500" s="129"/>
      <c r="D1500" s="129"/>
      <c r="E1500" s="130"/>
      <c r="F1500" s="131"/>
      <c r="G1500" s="132"/>
      <c r="H1500" s="121" t="str">
        <f t="shared" si="133"/>
        <v/>
      </c>
      <c r="I1500" s="131"/>
      <c r="J1500" s="121" t="str">
        <f t="shared" si="134"/>
        <v/>
      </c>
      <c r="K1500" s="333"/>
    </row>
    <row r="1501" spans="1:11" x14ac:dyDescent="0.3">
      <c r="A1501" s="129"/>
      <c r="B1501" s="129"/>
      <c r="C1501" s="129"/>
      <c r="D1501" s="129"/>
      <c r="E1501" s="130"/>
      <c r="F1501" s="131"/>
      <c r="G1501" s="132"/>
      <c r="H1501" s="121" t="str">
        <f t="shared" si="133"/>
        <v/>
      </c>
      <c r="I1501" s="131"/>
      <c r="J1501" s="121" t="str">
        <f t="shared" si="134"/>
        <v/>
      </c>
      <c r="K1501" s="333"/>
    </row>
    <row r="1502" spans="1:11" x14ac:dyDescent="0.3">
      <c r="A1502" s="129"/>
      <c r="B1502" s="129"/>
      <c r="C1502" s="129"/>
      <c r="D1502" s="129"/>
      <c r="E1502" s="130"/>
      <c r="F1502" s="131"/>
      <c r="G1502" s="132"/>
      <c r="H1502" s="121" t="str">
        <f t="shared" si="133"/>
        <v/>
      </c>
      <c r="I1502" s="131"/>
      <c r="J1502" s="121" t="str">
        <f t="shared" si="134"/>
        <v/>
      </c>
      <c r="K1502" s="333"/>
    </row>
    <row r="1503" spans="1:11" x14ac:dyDescent="0.3">
      <c r="A1503" s="129"/>
      <c r="B1503" s="129"/>
      <c r="C1503" s="129"/>
      <c r="D1503" s="129"/>
      <c r="E1503" s="130"/>
      <c r="F1503" s="131"/>
      <c r="G1503" s="132"/>
      <c r="H1503" s="121" t="str">
        <f t="shared" si="133"/>
        <v/>
      </c>
      <c r="I1503" s="131"/>
      <c r="J1503" s="121" t="str">
        <f t="shared" si="134"/>
        <v/>
      </c>
      <c r="K1503" s="333"/>
    </row>
    <row r="1504" spans="1:11" x14ac:dyDescent="0.3">
      <c r="A1504" s="129"/>
      <c r="B1504" s="129"/>
      <c r="C1504" s="129"/>
      <c r="D1504" s="129"/>
      <c r="E1504" s="130"/>
      <c r="F1504" s="131"/>
      <c r="G1504" s="132"/>
      <c r="H1504" s="121" t="str">
        <f t="shared" si="133"/>
        <v/>
      </c>
      <c r="I1504" s="131"/>
      <c r="J1504" s="121" t="str">
        <f t="shared" si="134"/>
        <v/>
      </c>
      <c r="K1504" s="333"/>
    </row>
    <row r="1505" spans="1:12" x14ac:dyDescent="0.3">
      <c r="A1505" s="129"/>
      <c r="B1505" s="129"/>
      <c r="C1505" s="129"/>
      <c r="D1505" s="129"/>
      <c r="E1505" s="134"/>
      <c r="F1505" s="131"/>
      <c r="G1505" s="132"/>
      <c r="H1505" s="121" t="str">
        <f t="shared" si="133"/>
        <v/>
      </c>
      <c r="I1505" s="131"/>
      <c r="J1505" s="121" t="str">
        <f t="shared" si="134"/>
        <v/>
      </c>
      <c r="K1505" s="333"/>
    </row>
    <row r="1506" spans="1:12" x14ac:dyDescent="0.3">
      <c r="A1506" s="129"/>
      <c r="B1506" s="129"/>
      <c r="C1506" s="129"/>
      <c r="D1506" s="129"/>
      <c r="E1506" s="135"/>
      <c r="F1506" s="131"/>
      <c r="G1506" s="132"/>
      <c r="H1506" s="121" t="str">
        <f t="shared" si="133"/>
        <v/>
      </c>
      <c r="I1506" s="131"/>
      <c r="J1506" s="121" t="str">
        <f t="shared" si="134"/>
        <v/>
      </c>
      <c r="K1506" s="333"/>
    </row>
    <row r="1507" spans="1:12" x14ac:dyDescent="0.3">
      <c r="A1507" s="129"/>
      <c r="B1507" s="129"/>
      <c r="C1507" s="129"/>
      <c r="D1507" s="129"/>
      <c r="E1507" s="136"/>
      <c r="F1507" s="131"/>
      <c r="G1507" s="132"/>
      <c r="H1507" s="121" t="str">
        <f t="shared" si="133"/>
        <v/>
      </c>
      <c r="I1507" s="131"/>
      <c r="J1507" s="121" t="str">
        <f t="shared" si="134"/>
        <v/>
      </c>
      <c r="K1507" s="333"/>
    </row>
    <row r="1508" spans="1:12" x14ac:dyDescent="0.3">
      <c r="A1508" s="129"/>
      <c r="B1508" s="129"/>
      <c r="C1508" s="129"/>
      <c r="D1508" s="129"/>
      <c r="E1508" s="137"/>
      <c r="F1508" s="131"/>
      <c r="G1508" s="132"/>
      <c r="H1508" s="121" t="str">
        <f t="shared" si="133"/>
        <v/>
      </c>
      <c r="I1508" s="131"/>
      <c r="J1508" s="121" t="str">
        <f t="shared" si="134"/>
        <v/>
      </c>
      <c r="K1508" s="333"/>
    </row>
    <row r="1509" spans="1:12" x14ac:dyDescent="0.3">
      <c r="A1509" s="129"/>
      <c r="B1509" s="129"/>
      <c r="C1509" s="129"/>
      <c r="D1509" s="129"/>
      <c r="E1509" s="137"/>
      <c r="F1509" s="131"/>
      <c r="G1509" s="132"/>
      <c r="H1509" s="121" t="str">
        <f t="shared" si="133"/>
        <v/>
      </c>
      <c r="I1509" s="131"/>
      <c r="J1509" s="121" t="str">
        <f t="shared" si="134"/>
        <v/>
      </c>
      <c r="K1509" s="333"/>
    </row>
    <row r="1510" spans="1:12" x14ac:dyDescent="0.3">
      <c r="A1510" s="129"/>
      <c r="B1510" s="129"/>
      <c r="C1510" s="129"/>
      <c r="D1510" s="129"/>
      <c r="E1510" s="138"/>
      <c r="F1510" s="131"/>
      <c r="G1510" s="132"/>
      <c r="H1510" s="121" t="str">
        <f t="shared" si="133"/>
        <v/>
      </c>
      <c r="I1510" s="131"/>
      <c r="J1510" s="121" t="str">
        <f t="shared" si="134"/>
        <v/>
      </c>
      <c r="K1510" s="333"/>
    </row>
    <row r="1511" spans="1:12" ht="14.4" thickBot="1" x14ac:dyDescent="0.35">
      <c r="A1511" s="129"/>
      <c r="B1511" s="129"/>
      <c r="C1511" s="129"/>
      <c r="D1511" s="129"/>
      <c r="E1511" s="148"/>
      <c r="F1511" s="149"/>
      <c r="G1511" s="150"/>
      <c r="H1511" s="151" t="str">
        <f>IFERROR(#REF!/F1511,"")</f>
        <v/>
      </c>
      <c r="I1511" s="149"/>
      <c r="J1511" s="151" t="str">
        <f t="shared" si="134"/>
        <v/>
      </c>
      <c r="K1511" s="333"/>
    </row>
    <row r="1512" spans="1:12" ht="15" thickBot="1" x14ac:dyDescent="0.35">
      <c r="E1512" s="144" t="s">
        <v>23</v>
      </c>
      <c r="F1512" s="145"/>
      <c r="G1512" s="145"/>
      <c r="H1512" s="145"/>
      <c r="I1512" s="145"/>
      <c r="J1512" s="141">
        <f>SUM(J1486:J1511)</f>
        <v>0</v>
      </c>
      <c r="K1512" s="371"/>
      <c r="L1512" s="10"/>
    </row>
    <row r="1513" spans="1:12" ht="15" thickBot="1" x14ac:dyDescent="0.35">
      <c r="E1513" s="4"/>
      <c r="F1513" s="3"/>
      <c r="G1513" s="3"/>
      <c r="H1513" s="3"/>
      <c r="I1513" s="3"/>
      <c r="J1513" s="5"/>
      <c r="K1513" s="335"/>
      <c r="L1513" s="10"/>
    </row>
    <row r="1514" spans="1:12" ht="15" thickBot="1" x14ac:dyDescent="0.35">
      <c r="E1514" s="144" t="s">
        <v>51</v>
      </c>
      <c r="F1514" s="146"/>
      <c r="G1514" s="146"/>
      <c r="H1514" s="140">
        <f>Salaries!T62</f>
        <v>0</v>
      </c>
      <c r="I1514" s="139">
        <v>0</v>
      </c>
      <c r="J1514" s="142">
        <f>I1514*H1514</f>
        <v>0</v>
      </c>
      <c r="K1514" s="335"/>
    </row>
    <row r="1515" spans="1:12" ht="15" thickBot="1" x14ac:dyDescent="0.35">
      <c r="E1515" s="9"/>
      <c r="F1515" s="3"/>
      <c r="G1515" s="3"/>
      <c r="H1515" s="3"/>
      <c r="I1515" s="3"/>
      <c r="J1515" s="5"/>
      <c r="K1515" s="335"/>
      <c r="L1515" s="10"/>
    </row>
    <row r="1516" spans="1:12" ht="15" thickBot="1" x14ac:dyDescent="0.35">
      <c r="E1516" s="144" t="s">
        <v>37</v>
      </c>
      <c r="F1516" s="143">
        <f>OverheadMarkup!B16</f>
        <v>0</v>
      </c>
      <c r="G1516" s="147"/>
      <c r="H1516" s="145"/>
      <c r="I1516" s="147"/>
      <c r="J1516" s="142">
        <f>(J1512+J1514)*F1516</f>
        <v>0</v>
      </c>
      <c r="K1516" s="335"/>
      <c r="L1516" s="10"/>
    </row>
    <row r="1517" spans="1:12" ht="15" thickBot="1" x14ac:dyDescent="0.35">
      <c r="E1517" s="6"/>
      <c r="F1517" s="7"/>
      <c r="G1517" s="7"/>
      <c r="H1517" s="8"/>
      <c r="I1517" s="38"/>
      <c r="J1517" s="8"/>
      <c r="K1517" s="7"/>
    </row>
    <row r="1518" spans="1:12" ht="14.4" thickBot="1" x14ac:dyDescent="0.35">
      <c r="E1518" s="336" t="s">
        <v>49</v>
      </c>
      <c r="F1518" s="337"/>
      <c r="G1518" s="338"/>
      <c r="H1518" s="339">
        <f>J1512+J1514+J1516</f>
        <v>0</v>
      </c>
      <c r="I1518" s="330"/>
      <c r="J1518" s="330"/>
      <c r="K1518" s="330"/>
    </row>
    <row r="1519" spans="1:12" x14ac:dyDescent="0.3">
      <c r="E1519" s="340" t="s">
        <v>24</v>
      </c>
      <c r="F1519" s="341"/>
      <c r="G1519" s="342"/>
      <c r="H1519" s="343">
        <v>0</v>
      </c>
      <c r="I1519" s="330"/>
      <c r="J1519" s="330"/>
      <c r="K1519" s="330"/>
    </row>
    <row r="1520" spans="1:12" x14ac:dyDescent="0.3">
      <c r="E1520" s="340" t="s">
        <v>52</v>
      </c>
      <c r="F1520" s="341"/>
      <c r="G1520" s="342"/>
      <c r="H1520" s="344">
        <f>H1519*I1514</f>
        <v>0</v>
      </c>
      <c r="I1520" s="330"/>
      <c r="J1520" s="7"/>
      <c r="K1520" s="330"/>
    </row>
    <row r="1521" spans="1:11" x14ac:dyDescent="0.3">
      <c r="E1521" s="340" t="s">
        <v>53</v>
      </c>
      <c r="F1521" s="341"/>
      <c r="G1521" s="342"/>
      <c r="H1521" s="345">
        <f>H1519*J1512</f>
        <v>0</v>
      </c>
      <c r="I1521" s="330"/>
      <c r="J1521" s="7"/>
      <c r="K1521" s="330"/>
    </row>
    <row r="1522" spans="1:11" x14ac:dyDescent="0.3">
      <c r="E1522" s="347" t="s">
        <v>54</v>
      </c>
      <c r="F1522" s="348"/>
      <c r="G1522" s="349"/>
      <c r="H1522" s="350">
        <f>H1520*H1514</f>
        <v>0</v>
      </c>
      <c r="I1522" s="330"/>
      <c r="J1522" s="7"/>
      <c r="K1522" s="330"/>
    </row>
    <row r="1523" spans="1:11" ht="14.4" thickBot="1" x14ac:dyDescent="0.35">
      <c r="E1523" s="351" t="s">
        <v>56</v>
      </c>
      <c r="F1523" s="352"/>
      <c r="G1523" s="353"/>
      <c r="H1523" s="354">
        <f>H1519*J1516</f>
        <v>0</v>
      </c>
      <c r="I1523" s="330"/>
      <c r="J1523" s="7"/>
      <c r="K1523" s="330"/>
    </row>
    <row r="1524" spans="1:11" ht="14.4" thickBot="1" x14ac:dyDescent="0.35">
      <c r="F1524" s="355" t="s">
        <v>57</v>
      </c>
      <c r="G1524" s="356"/>
      <c r="H1524" s="357">
        <f>H1523+H1522+H1521</f>
        <v>0</v>
      </c>
      <c r="I1524" s="330"/>
      <c r="J1524" s="7"/>
      <c r="K1524" s="330"/>
    </row>
    <row r="1526" spans="1:11" ht="14.4" thickBot="1" x14ac:dyDescent="0.35"/>
    <row r="1527" spans="1:11" ht="15" thickBot="1" x14ac:dyDescent="0.35">
      <c r="A1527" s="533"/>
      <c r="B1527" s="534"/>
      <c r="C1527" s="534"/>
      <c r="D1527" s="534"/>
      <c r="E1527" s="535"/>
      <c r="F1527" s="330"/>
      <c r="G1527" s="330"/>
      <c r="H1527" s="330"/>
      <c r="I1527" s="330"/>
      <c r="J1527" s="330"/>
      <c r="K1527" s="330"/>
    </row>
    <row r="1528" spans="1:11" ht="14.4" thickBot="1" x14ac:dyDescent="0.35">
      <c r="E1528" s="330"/>
      <c r="F1528" s="330"/>
      <c r="G1528" s="330"/>
      <c r="H1528" s="330"/>
      <c r="I1528" s="330"/>
      <c r="J1528" s="330"/>
      <c r="K1528" s="330"/>
    </row>
    <row r="1529" spans="1:11" ht="14.4" thickBot="1" x14ac:dyDescent="0.35">
      <c r="A1529" s="33" t="s">
        <v>45</v>
      </c>
      <c r="B1529" s="33" t="s">
        <v>44</v>
      </c>
      <c r="C1529" s="33" t="s">
        <v>26</v>
      </c>
      <c r="D1529" s="33" t="s">
        <v>38</v>
      </c>
      <c r="E1529" s="34" t="s">
        <v>21</v>
      </c>
      <c r="F1529" s="35" t="s">
        <v>43</v>
      </c>
      <c r="G1529" s="34" t="s">
        <v>39</v>
      </c>
      <c r="H1529" s="34" t="s">
        <v>40</v>
      </c>
      <c r="I1529" s="36" t="s">
        <v>41</v>
      </c>
      <c r="J1529" s="36" t="s">
        <v>42</v>
      </c>
      <c r="K1529" s="36" t="s">
        <v>33</v>
      </c>
    </row>
    <row r="1530" spans="1:11" x14ac:dyDescent="0.3">
      <c r="A1530" s="123"/>
      <c r="B1530" s="123"/>
      <c r="C1530" s="123"/>
      <c r="D1530" s="124"/>
      <c r="E1530" s="125"/>
      <c r="F1530" s="126"/>
      <c r="G1530" s="127"/>
      <c r="H1530" s="120" t="str">
        <f>IFERROR(G1530/F1530,"")</f>
        <v/>
      </c>
      <c r="I1530" s="126"/>
      <c r="J1530" s="120" t="str">
        <f>IFERROR(I1530*H1530,"")</f>
        <v/>
      </c>
      <c r="K1530" s="331"/>
    </row>
    <row r="1531" spans="1:11" x14ac:dyDescent="0.3">
      <c r="A1531" s="128"/>
      <c r="B1531" s="128"/>
      <c r="C1531" s="128"/>
      <c r="D1531" s="129"/>
      <c r="E1531" s="130"/>
      <c r="F1531" s="131"/>
      <c r="G1531" s="132"/>
      <c r="H1531" s="121" t="str">
        <f t="shared" ref="H1531:H1535" si="135">IFERROR(G1531/F1531,"")</f>
        <v/>
      </c>
      <c r="I1531" s="131"/>
      <c r="J1531" s="121" t="str">
        <f t="shared" ref="J1531:J1535" si="136">IFERROR(I1531*H1531,"")</f>
        <v/>
      </c>
      <c r="K1531" s="122"/>
    </row>
    <row r="1532" spans="1:11" x14ac:dyDescent="0.3">
      <c r="A1532" s="128"/>
      <c r="B1532" s="128"/>
      <c r="C1532" s="128"/>
      <c r="D1532" s="129"/>
      <c r="E1532" s="133"/>
      <c r="F1532" s="131"/>
      <c r="G1532" s="132"/>
      <c r="H1532" s="121" t="str">
        <f t="shared" si="135"/>
        <v/>
      </c>
      <c r="I1532" s="131"/>
      <c r="J1532" s="121" t="str">
        <f t="shared" si="136"/>
        <v/>
      </c>
      <c r="K1532" s="333"/>
    </row>
    <row r="1533" spans="1:11" x14ac:dyDescent="0.3">
      <c r="A1533" s="128"/>
      <c r="B1533" s="128"/>
      <c r="C1533" s="128"/>
      <c r="D1533" s="129"/>
      <c r="E1533" s="130"/>
      <c r="F1533" s="131"/>
      <c r="G1533" s="132"/>
      <c r="H1533" s="121" t="str">
        <f t="shared" si="135"/>
        <v/>
      </c>
      <c r="I1533" s="131"/>
      <c r="J1533" s="121" t="str">
        <f t="shared" si="136"/>
        <v/>
      </c>
      <c r="K1533" s="333"/>
    </row>
    <row r="1534" spans="1:11" x14ac:dyDescent="0.3">
      <c r="A1534" s="128"/>
      <c r="B1534" s="128"/>
      <c r="C1534" s="128"/>
      <c r="D1534" s="129"/>
      <c r="E1534" s="130"/>
      <c r="F1534" s="131"/>
      <c r="G1534" s="132"/>
      <c r="H1534" s="121" t="str">
        <f t="shared" si="135"/>
        <v/>
      </c>
      <c r="I1534" s="131"/>
      <c r="J1534" s="121" t="str">
        <f t="shared" si="136"/>
        <v/>
      </c>
      <c r="K1534" s="333"/>
    </row>
    <row r="1535" spans="1:11" x14ac:dyDescent="0.3">
      <c r="A1535" s="128"/>
      <c r="B1535" s="128"/>
      <c r="C1535" s="128"/>
      <c r="D1535" s="129"/>
      <c r="E1535" s="130"/>
      <c r="F1535" s="131"/>
      <c r="G1535" s="132"/>
      <c r="H1535" s="121" t="str">
        <f t="shared" si="135"/>
        <v/>
      </c>
      <c r="I1535" s="131"/>
      <c r="J1535" s="121" t="str">
        <f t="shared" si="136"/>
        <v/>
      </c>
      <c r="K1535" s="333"/>
    </row>
    <row r="1536" spans="1:11" x14ac:dyDescent="0.3">
      <c r="A1536" s="128"/>
      <c r="B1536" s="128"/>
      <c r="C1536" s="128"/>
      <c r="D1536" s="129"/>
      <c r="E1536" s="130"/>
      <c r="F1536" s="131"/>
      <c r="G1536" s="132"/>
      <c r="H1536" s="121"/>
      <c r="I1536" s="131"/>
      <c r="J1536" s="121"/>
      <c r="K1536" s="333"/>
    </row>
    <row r="1537" spans="1:11" x14ac:dyDescent="0.3">
      <c r="A1537" s="128"/>
      <c r="B1537" s="128"/>
      <c r="C1537" s="128"/>
      <c r="D1537" s="129"/>
      <c r="E1537" s="130"/>
      <c r="F1537" s="131"/>
      <c r="G1537" s="132"/>
      <c r="H1537" s="121"/>
      <c r="I1537" s="131"/>
      <c r="J1537" s="121"/>
      <c r="K1537" s="333"/>
    </row>
    <row r="1538" spans="1:11" x14ac:dyDescent="0.3">
      <c r="A1538" s="128"/>
      <c r="B1538" s="128"/>
      <c r="C1538" s="128"/>
      <c r="D1538" s="129"/>
      <c r="E1538" s="130"/>
      <c r="F1538" s="131"/>
      <c r="G1538" s="132"/>
      <c r="H1538" s="121"/>
      <c r="I1538" s="131"/>
      <c r="J1538" s="121"/>
      <c r="K1538" s="333"/>
    </row>
    <row r="1539" spans="1:11" x14ac:dyDescent="0.3">
      <c r="A1539" s="128"/>
      <c r="B1539" s="128"/>
      <c r="C1539" s="128"/>
      <c r="D1539" s="129"/>
      <c r="E1539" s="130"/>
      <c r="F1539" s="131"/>
      <c r="G1539" s="132"/>
      <c r="H1539" s="121"/>
      <c r="I1539" s="131"/>
      <c r="J1539" s="121"/>
      <c r="K1539" s="333"/>
    </row>
    <row r="1540" spans="1:11" x14ac:dyDescent="0.3">
      <c r="A1540" s="128"/>
      <c r="B1540" s="128"/>
      <c r="C1540" s="128"/>
      <c r="D1540" s="129"/>
      <c r="E1540" s="130"/>
      <c r="F1540" s="131"/>
      <c r="G1540" s="132"/>
      <c r="H1540" s="121"/>
      <c r="I1540" s="131"/>
      <c r="J1540" s="121"/>
      <c r="K1540" s="333"/>
    </row>
    <row r="1541" spans="1:11" x14ac:dyDescent="0.3">
      <c r="A1541" s="128"/>
      <c r="B1541" s="128"/>
      <c r="C1541" s="128"/>
      <c r="D1541" s="129"/>
      <c r="E1541" s="130"/>
      <c r="F1541" s="131"/>
      <c r="G1541" s="132"/>
      <c r="H1541" s="121" t="str">
        <f t="shared" ref="H1541:H1554" si="137">IFERROR(G1541/F1541,"")</f>
        <v/>
      </c>
      <c r="I1541" s="131"/>
      <c r="J1541" s="121" t="str">
        <f t="shared" ref="J1541:J1555" si="138">IFERROR(I1541*H1541,"")</f>
        <v/>
      </c>
      <c r="K1541" s="333"/>
    </row>
    <row r="1542" spans="1:11" x14ac:dyDescent="0.3">
      <c r="A1542" s="129"/>
      <c r="B1542" s="129"/>
      <c r="C1542" s="129"/>
      <c r="D1542" s="129"/>
      <c r="E1542" s="130"/>
      <c r="F1542" s="131"/>
      <c r="G1542" s="132"/>
      <c r="H1542" s="121" t="str">
        <f t="shared" si="137"/>
        <v/>
      </c>
      <c r="I1542" s="131"/>
      <c r="J1542" s="121" t="str">
        <f t="shared" si="138"/>
        <v/>
      </c>
      <c r="K1542" s="333"/>
    </row>
    <row r="1543" spans="1:11" x14ac:dyDescent="0.3">
      <c r="A1543" s="129"/>
      <c r="B1543" s="129"/>
      <c r="C1543" s="129"/>
      <c r="D1543" s="129"/>
      <c r="E1543" s="130"/>
      <c r="F1543" s="131"/>
      <c r="G1543" s="132"/>
      <c r="H1543" s="121" t="str">
        <f t="shared" si="137"/>
        <v/>
      </c>
      <c r="I1543" s="131"/>
      <c r="J1543" s="121" t="str">
        <f t="shared" si="138"/>
        <v/>
      </c>
      <c r="K1543" s="333"/>
    </row>
    <row r="1544" spans="1:11" x14ac:dyDescent="0.3">
      <c r="A1544" s="129"/>
      <c r="B1544" s="129"/>
      <c r="C1544" s="129"/>
      <c r="D1544" s="129"/>
      <c r="E1544" s="130"/>
      <c r="F1544" s="131"/>
      <c r="G1544" s="132"/>
      <c r="H1544" s="121" t="str">
        <f t="shared" si="137"/>
        <v/>
      </c>
      <c r="I1544" s="131"/>
      <c r="J1544" s="121" t="str">
        <f t="shared" si="138"/>
        <v/>
      </c>
      <c r="K1544" s="333"/>
    </row>
    <row r="1545" spans="1:11" x14ac:dyDescent="0.3">
      <c r="A1545" s="129"/>
      <c r="B1545" s="129"/>
      <c r="C1545" s="129"/>
      <c r="D1545" s="129"/>
      <c r="E1545" s="130"/>
      <c r="F1545" s="131"/>
      <c r="G1545" s="132"/>
      <c r="H1545" s="121" t="str">
        <f t="shared" si="137"/>
        <v/>
      </c>
      <c r="I1545" s="131"/>
      <c r="J1545" s="121" t="str">
        <f t="shared" si="138"/>
        <v/>
      </c>
      <c r="K1545" s="333"/>
    </row>
    <row r="1546" spans="1:11" x14ac:dyDescent="0.3">
      <c r="A1546" s="129"/>
      <c r="B1546" s="129"/>
      <c r="C1546" s="129"/>
      <c r="D1546" s="129"/>
      <c r="E1546" s="130"/>
      <c r="F1546" s="131"/>
      <c r="G1546" s="132"/>
      <c r="H1546" s="121" t="str">
        <f t="shared" si="137"/>
        <v/>
      </c>
      <c r="I1546" s="131"/>
      <c r="J1546" s="121" t="str">
        <f t="shared" si="138"/>
        <v/>
      </c>
      <c r="K1546" s="333"/>
    </row>
    <row r="1547" spans="1:11" x14ac:dyDescent="0.3">
      <c r="A1547" s="129"/>
      <c r="B1547" s="129"/>
      <c r="C1547" s="129"/>
      <c r="D1547" s="129"/>
      <c r="E1547" s="130"/>
      <c r="F1547" s="131"/>
      <c r="G1547" s="132"/>
      <c r="H1547" s="121" t="str">
        <f t="shared" si="137"/>
        <v/>
      </c>
      <c r="I1547" s="131"/>
      <c r="J1547" s="121" t="str">
        <f t="shared" si="138"/>
        <v/>
      </c>
      <c r="K1547" s="333"/>
    </row>
    <row r="1548" spans="1:11" x14ac:dyDescent="0.3">
      <c r="A1548" s="129"/>
      <c r="B1548" s="129"/>
      <c r="C1548" s="129"/>
      <c r="D1548" s="129"/>
      <c r="E1548" s="130"/>
      <c r="F1548" s="131"/>
      <c r="G1548" s="132"/>
      <c r="H1548" s="121" t="str">
        <f t="shared" si="137"/>
        <v/>
      </c>
      <c r="I1548" s="131"/>
      <c r="J1548" s="121" t="str">
        <f t="shared" si="138"/>
        <v/>
      </c>
      <c r="K1548" s="333"/>
    </row>
    <row r="1549" spans="1:11" x14ac:dyDescent="0.3">
      <c r="A1549" s="129"/>
      <c r="B1549" s="129"/>
      <c r="C1549" s="129"/>
      <c r="D1549" s="129"/>
      <c r="E1549" s="134"/>
      <c r="F1549" s="131"/>
      <c r="G1549" s="132"/>
      <c r="H1549" s="121" t="str">
        <f t="shared" si="137"/>
        <v/>
      </c>
      <c r="I1549" s="131"/>
      <c r="J1549" s="121" t="str">
        <f t="shared" si="138"/>
        <v/>
      </c>
      <c r="K1549" s="333"/>
    </row>
    <row r="1550" spans="1:11" x14ac:dyDescent="0.3">
      <c r="A1550" s="129"/>
      <c r="B1550" s="129"/>
      <c r="C1550" s="129"/>
      <c r="D1550" s="129"/>
      <c r="E1550" s="135"/>
      <c r="F1550" s="131"/>
      <c r="G1550" s="132"/>
      <c r="H1550" s="121" t="str">
        <f t="shared" si="137"/>
        <v/>
      </c>
      <c r="I1550" s="131"/>
      <c r="J1550" s="121" t="str">
        <f t="shared" si="138"/>
        <v/>
      </c>
      <c r="K1550" s="333"/>
    </row>
    <row r="1551" spans="1:11" x14ac:dyDescent="0.3">
      <c r="A1551" s="129"/>
      <c r="B1551" s="129"/>
      <c r="C1551" s="129"/>
      <c r="D1551" s="129"/>
      <c r="E1551" s="136"/>
      <c r="F1551" s="131"/>
      <c r="G1551" s="132"/>
      <c r="H1551" s="121" t="str">
        <f t="shared" si="137"/>
        <v/>
      </c>
      <c r="I1551" s="131"/>
      <c r="J1551" s="121" t="str">
        <f t="shared" si="138"/>
        <v/>
      </c>
      <c r="K1551" s="333"/>
    </row>
    <row r="1552" spans="1:11" x14ac:dyDescent="0.3">
      <c r="A1552" s="129"/>
      <c r="B1552" s="129"/>
      <c r="C1552" s="129"/>
      <c r="D1552" s="129"/>
      <c r="E1552" s="137"/>
      <c r="F1552" s="131"/>
      <c r="G1552" s="132"/>
      <c r="H1552" s="121" t="str">
        <f t="shared" si="137"/>
        <v/>
      </c>
      <c r="I1552" s="131"/>
      <c r="J1552" s="121" t="str">
        <f t="shared" si="138"/>
        <v/>
      </c>
      <c r="K1552" s="333"/>
    </row>
    <row r="1553" spans="1:12" x14ac:dyDescent="0.3">
      <c r="A1553" s="129"/>
      <c r="B1553" s="129"/>
      <c r="C1553" s="129"/>
      <c r="D1553" s="129"/>
      <c r="E1553" s="137"/>
      <c r="F1553" s="131"/>
      <c r="G1553" s="132"/>
      <c r="H1553" s="121" t="str">
        <f t="shared" si="137"/>
        <v/>
      </c>
      <c r="I1553" s="131"/>
      <c r="J1553" s="121" t="str">
        <f t="shared" si="138"/>
        <v/>
      </c>
      <c r="K1553" s="333"/>
    </row>
    <row r="1554" spans="1:12" x14ac:dyDescent="0.3">
      <c r="A1554" s="129"/>
      <c r="B1554" s="129"/>
      <c r="C1554" s="129"/>
      <c r="D1554" s="129"/>
      <c r="E1554" s="138"/>
      <c r="F1554" s="131"/>
      <c r="G1554" s="132"/>
      <c r="H1554" s="121" t="str">
        <f t="shared" si="137"/>
        <v/>
      </c>
      <c r="I1554" s="131"/>
      <c r="J1554" s="121" t="str">
        <f t="shared" si="138"/>
        <v/>
      </c>
      <c r="K1554" s="333"/>
    </row>
    <row r="1555" spans="1:12" ht="14.4" thickBot="1" x14ac:dyDescent="0.35">
      <c r="A1555" s="129"/>
      <c r="B1555" s="129"/>
      <c r="C1555" s="129"/>
      <c r="D1555" s="129"/>
      <c r="E1555" s="148"/>
      <c r="F1555" s="149"/>
      <c r="G1555" s="150"/>
      <c r="H1555" s="151" t="str">
        <f>IFERROR(#REF!/F1555,"")</f>
        <v/>
      </c>
      <c r="I1555" s="149"/>
      <c r="J1555" s="151" t="str">
        <f t="shared" si="138"/>
        <v/>
      </c>
      <c r="K1555" s="333"/>
    </row>
    <row r="1556" spans="1:12" ht="15" thickBot="1" x14ac:dyDescent="0.35">
      <c r="E1556" s="144" t="s">
        <v>23</v>
      </c>
      <c r="F1556" s="145"/>
      <c r="G1556" s="145"/>
      <c r="H1556" s="145"/>
      <c r="I1556" s="145"/>
      <c r="J1556" s="141">
        <f>SUM(J1530:J1555)</f>
        <v>0</v>
      </c>
      <c r="K1556" s="371"/>
      <c r="L1556" s="10"/>
    </row>
    <row r="1557" spans="1:12" ht="15" thickBot="1" x14ac:dyDescent="0.35">
      <c r="E1557" s="4"/>
      <c r="F1557" s="3"/>
      <c r="G1557" s="3"/>
      <c r="H1557" s="3"/>
      <c r="I1557" s="3"/>
      <c r="J1557" s="5"/>
      <c r="K1557" s="335"/>
    </row>
    <row r="1558" spans="1:12" ht="15" thickBot="1" x14ac:dyDescent="0.35">
      <c r="E1558" s="144" t="s">
        <v>51</v>
      </c>
      <c r="F1558" s="146"/>
      <c r="G1558" s="146"/>
      <c r="H1558" s="140">
        <f>Salaries!T62</f>
        <v>0</v>
      </c>
      <c r="I1558" s="139">
        <v>0</v>
      </c>
      <c r="J1558" s="142">
        <f>I1558*H1558</f>
        <v>0</v>
      </c>
      <c r="K1558" s="335"/>
      <c r="L1558" s="10"/>
    </row>
    <row r="1559" spans="1:12" ht="15" thickBot="1" x14ac:dyDescent="0.35">
      <c r="E1559" s="9"/>
      <c r="F1559" s="3"/>
      <c r="G1559" s="3"/>
      <c r="H1559" s="3"/>
      <c r="I1559" s="3"/>
      <c r="J1559" s="5"/>
      <c r="K1559" s="335"/>
      <c r="L1559" s="10"/>
    </row>
    <row r="1560" spans="1:12" ht="15" thickBot="1" x14ac:dyDescent="0.35">
      <c r="E1560" s="144" t="s">
        <v>37</v>
      </c>
      <c r="F1560" s="143">
        <f>OverheadMarkup!B16</f>
        <v>0</v>
      </c>
      <c r="G1560" s="147"/>
      <c r="H1560" s="145"/>
      <c r="I1560" s="147"/>
      <c r="J1560" s="142">
        <f>(J1556+J1558)*F1560</f>
        <v>0</v>
      </c>
      <c r="K1560" s="335"/>
      <c r="L1560" s="10"/>
    </row>
    <row r="1561" spans="1:12" ht="15" thickBot="1" x14ac:dyDescent="0.35">
      <c r="E1561" s="6"/>
      <c r="F1561" s="7"/>
      <c r="G1561" s="7"/>
      <c r="H1561" s="8"/>
      <c r="I1561" s="38"/>
      <c r="J1561" s="8"/>
      <c r="K1561" s="7"/>
    </row>
    <row r="1562" spans="1:12" ht="14.4" thickBot="1" x14ac:dyDescent="0.35">
      <c r="E1562" s="336" t="s">
        <v>49</v>
      </c>
      <c r="F1562" s="337"/>
      <c r="G1562" s="338"/>
      <c r="H1562" s="339">
        <f>J1556+J1558+J1560</f>
        <v>0</v>
      </c>
      <c r="I1562" s="330"/>
      <c r="J1562" s="330"/>
      <c r="K1562" s="330"/>
    </row>
    <row r="1563" spans="1:12" x14ac:dyDescent="0.3">
      <c r="E1563" s="340" t="s">
        <v>24</v>
      </c>
      <c r="F1563" s="341"/>
      <c r="G1563" s="342"/>
      <c r="H1563" s="343">
        <v>0</v>
      </c>
      <c r="I1563" s="330"/>
      <c r="J1563" s="330"/>
      <c r="K1563" s="330"/>
    </row>
    <row r="1564" spans="1:12" x14ac:dyDescent="0.3">
      <c r="E1564" s="340" t="s">
        <v>52</v>
      </c>
      <c r="F1564" s="341"/>
      <c r="G1564" s="342"/>
      <c r="H1564" s="344">
        <f>H1563*I1558</f>
        <v>0</v>
      </c>
      <c r="I1564" s="330"/>
      <c r="J1564" s="7"/>
      <c r="K1564" s="330"/>
    </row>
    <row r="1565" spans="1:12" x14ac:dyDescent="0.3">
      <c r="E1565" s="340" t="s">
        <v>53</v>
      </c>
      <c r="F1565" s="341"/>
      <c r="G1565" s="342"/>
      <c r="H1565" s="345">
        <f>H1563*J1556</f>
        <v>0</v>
      </c>
      <c r="I1565" s="330"/>
      <c r="J1565" s="7"/>
      <c r="K1565" s="330"/>
    </row>
    <row r="1566" spans="1:12" x14ac:dyDescent="0.3">
      <c r="E1566" s="347" t="s">
        <v>54</v>
      </c>
      <c r="F1566" s="348"/>
      <c r="G1566" s="349"/>
      <c r="H1566" s="350">
        <f>H1564*H1558</f>
        <v>0</v>
      </c>
      <c r="I1566" s="330"/>
      <c r="J1566" s="7"/>
      <c r="K1566" s="330"/>
    </row>
    <row r="1567" spans="1:12" ht="14.4" thickBot="1" x14ac:dyDescent="0.35">
      <c r="E1567" s="351" t="s">
        <v>56</v>
      </c>
      <c r="F1567" s="352"/>
      <c r="G1567" s="353"/>
      <c r="H1567" s="354">
        <f>H1563*J1560</f>
        <v>0</v>
      </c>
      <c r="I1567" s="330"/>
      <c r="J1567" s="7"/>
      <c r="K1567" s="330"/>
    </row>
    <row r="1568" spans="1:12" ht="14.4" thickBot="1" x14ac:dyDescent="0.35">
      <c r="F1568" s="355" t="s">
        <v>57</v>
      </c>
      <c r="G1568" s="356"/>
      <c r="H1568" s="357">
        <f>H1567+H1566+H1565</f>
        <v>0</v>
      </c>
      <c r="I1568" s="330"/>
      <c r="J1568" s="7"/>
      <c r="K1568" s="330"/>
    </row>
    <row r="1569" spans="1:11" ht="14.4" thickBot="1" x14ac:dyDescent="0.35"/>
    <row r="1570" spans="1:11" ht="15" thickBot="1" x14ac:dyDescent="0.35">
      <c r="A1570" s="533"/>
      <c r="B1570" s="534"/>
      <c r="C1570" s="534"/>
      <c r="D1570" s="534"/>
      <c r="E1570" s="535"/>
      <c r="F1570" s="330"/>
      <c r="G1570" s="330"/>
      <c r="H1570" s="330"/>
      <c r="I1570" s="330"/>
      <c r="J1570" s="330"/>
      <c r="K1570" s="330"/>
    </row>
    <row r="1571" spans="1:11" ht="14.4" thickBot="1" x14ac:dyDescent="0.35">
      <c r="E1571" s="330"/>
      <c r="F1571" s="330"/>
      <c r="G1571" s="330"/>
      <c r="H1571" s="330"/>
      <c r="I1571" s="330"/>
      <c r="J1571" s="330"/>
      <c r="K1571" s="330"/>
    </row>
    <row r="1572" spans="1:11" ht="14.4" thickBot="1" x14ac:dyDescent="0.35">
      <c r="A1572" s="33" t="s">
        <v>45</v>
      </c>
      <c r="B1572" s="33" t="s">
        <v>44</v>
      </c>
      <c r="C1572" s="33" t="s">
        <v>26</v>
      </c>
      <c r="D1572" s="33" t="s">
        <v>38</v>
      </c>
      <c r="E1572" s="34" t="s">
        <v>21</v>
      </c>
      <c r="F1572" s="35" t="s">
        <v>43</v>
      </c>
      <c r="G1572" s="34" t="s">
        <v>39</v>
      </c>
      <c r="H1572" s="34" t="s">
        <v>40</v>
      </c>
      <c r="I1572" s="36" t="s">
        <v>41</v>
      </c>
      <c r="J1572" s="36" t="s">
        <v>42</v>
      </c>
      <c r="K1572" s="36" t="s">
        <v>33</v>
      </c>
    </row>
    <row r="1573" spans="1:11" x14ac:dyDescent="0.3">
      <c r="A1573" s="123"/>
      <c r="B1573" s="123"/>
      <c r="C1573" s="123"/>
      <c r="D1573" s="124"/>
      <c r="E1573" s="125"/>
      <c r="F1573" s="126"/>
      <c r="G1573" s="127"/>
      <c r="H1573" s="120" t="str">
        <f>IFERROR(G1573/F1573,"")</f>
        <v/>
      </c>
      <c r="I1573" s="126"/>
      <c r="J1573" s="120" t="str">
        <f>IFERROR(I1573*H1573,"")</f>
        <v/>
      </c>
      <c r="K1573" s="331"/>
    </row>
    <row r="1574" spans="1:11" x14ac:dyDescent="0.3">
      <c r="A1574" s="128"/>
      <c r="B1574" s="128"/>
      <c r="C1574" s="128"/>
      <c r="D1574" s="129"/>
      <c r="E1574" s="130"/>
      <c r="F1574" s="131"/>
      <c r="G1574" s="132"/>
      <c r="H1574" s="121" t="str">
        <f t="shared" ref="H1574:H1578" si="139">IFERROR(G1574/F1574,"")</f>
        <v/>
      </c>
      <c r="I1574" s="131"/>
      <c r="J1574" s="121" t="str">
        <f t="shared" ref="J1574:J1578" si="140">IFERROR(I1574*H1574,"")</f>
        <v/>
      </c>
      <c r="K1574" s="122"/>
    </row>
    <row r="1575" spans="1:11" x14ac:dyDescent="0.3">
      <c r="A1575" s="128"/>
      <c r="B1575" s="128"/>
      <c r="C1575" s="128"/>
      <c r="D1575" s="129"/>
      <c r="E1575" s="133"/>
      <c r="F1575" s="131"/>
      <c r="G1575" s="132"/>
      <c r="H1575" s="121" t="str">
        <f t="shared" si="139"/>
        <v/>
      </c>
      <c r="I1575" s="131"/>
      <c r="J1575" s="121" t="str">
        <f t="shared" si="140"/>
        <v/>
      </c>
      <c r="K1575" s="333"/>
    </row>
    <row r="1576" spans="1:11" x14ac:dyDescent="0.3">
      <c r="A1576" s="128"/>
      <c r="B1576" s="128"/>
      <c r="C1576" s="128"/>
      <c r="D1576" s="129"/>
      <c r="E1576" s="130"/>
      <c r="F1576" s="131"/>
      <c r="G1576" s="132"/>
      <c r="H1576" s="121" t="str">
        <f t="shared" si="139"/>
        <v/>
      </c>
      <c r="I1576" s="131"/>
      <c r="J1576" s="121" t="str">
        <f t="shared" si="140"/>
        <v/>
      </c>
      <c r="K1576" s="333"/>
    </row>
    <row r="1577" spans="1:11" x14ac:dyDescent="0.3">
      <c r="A1577" s="128"/>
      <c r="B1577" s="128"/>
      <c r="C1577" s="128"/>
      <c r="D1577" s="129"/>
      <c r="E1577" s="130"/>
      <c r="F1577" s="131"/>
      <c r="G1577" s="132"/>
      <c r="H1577" s="121" t="str">
        <f t="shared" si="139"/>
        <v/>
      </c>
      <c r="I1577" s="131"/>
      <c r="J1577" s="121" t="str">
        <f t="shared" si="140"/>
        <v/>
      </c>
      <c r="K1577" s="333"/>
    </row>
    <row r="1578" spans="1:11" x14ac:dyDescent="0.3">
      <c r="A1578" s="128"/>
      <c r="B1578" s="128"/>
      <c r="C1578" s="128"/>
      <c r="D1578" s="129"/>
      <c r="E1578" s="130"/>
      <c r="F1578" s="131"/>
      <c r="G1578" s="132"/>
      <c r="H1578" s="121" t="str">
        <f t="shared" si="139"/>
        <v/>
      </c>
      <c r="I1578" s="131"/>
      <c r="J1578" s="121" t="str">
        <f t="shared" si="140"/>
        <v/>
      </c>
      <c r="K1578" s="333"/>
    </row>
    <row r="1579" spans="1:11" x14ac:dyDescent="0.3">
      <c r="A1579" s="128"/>
      <c r="B1579" s="128"/>
      <c r="C1579" s="128"/>
      <c r="D1579" s="129"/>
      <c r="E1579" s="130"/>
      <c r="F1579" s="131"/>
      <c r="G1579" s="132"/>
      <c r="H1579" s="121"/>
      <c r="I1579" s="131"/>
      <c r="J1579" s="121"/>
      <c r="K1579" s="333"/>
    </row>
    <row r="1580" spans="1:11" x14ac:dyDescent="0.3">
      <c r="A1580" s="128"/>
      <c r="B1580" s="128"/>
      <c r="C1580" s="128"/>
      <c r="D1580" s="129"/>
      <c r="E1580" s="130"/>
      <c r="F1580" s="131"/>
      <c r="G1580" s="132"/>
      <c r="H1580" s="121"/>
      <c r="I1580" s="131"/>
      <c r="J1580" s="121"/>
      <c r="K1580" s="333"/>
    </row>
    <row r="1581" spans="1:11" x14ac:dyDescent="0.3">
      <c r="A1581" s="128"/>
      <c r="B1581" s="128"/>
      <c r="C1581" s="128"/>
      <c r="D1581" s="129"/>
      <c r="E1581" s="130"/>
      <c r="F1581" s="131"/>
      <c r="G1581" s="132"/>
      <c r="H1581" s="121"/>
      <c r="I1581" s="131"/>
      <c r="J1581" s="121"/>
      <c r="K1581" s="333"/>
    </row>
    <row r="1582" spans="1:11" x14ac:dyDescent="0.3">
      <c r="A1582" s="128"/>
      <c r="B1582" s="128"/>
      <c r="C1582" s="128"/>
      <c r="D1582" s="129"/>
      <c r="E1582" s="130"/>
      <c r="F1582" s="131"/>
      <c r="G1582" s="132"/>
      <c r="H1582" s="121"/>
      <c r="I1582" s="131"/>
      <c r="J1582" s="121"/>
      <c r="K1582" s="333"/>
    </row>
    <row r="1583" spans="1:11" x14ac:dyDescent="0.3">
      <c r="A1583" s="128"/>
      <c r="B1583" s="128"/>
      <c r="C1583" s="128"/>
      <c r="D1583" s="129"/>
      <c r="E1583" s="130"/>
      <c r="F1583" s="131"/>
      <c r="G1583" s="132"/>
      <c r="H1583" s="121"/>
      <c r="I1583" s="131"/>
      <c r="J1583" s="121"/>
      <c r="K1583" s="333"/>
    </row>
    <row r="1584" spans="1:11" x14ac:dyDescent="0.3">
      <c r="A1584" s="128"/>
      <c r="B1584" s="128"/>
      <c r="C1584" s="128"/>
      <c r="D1584" s="129"/>
      <c r="E1584" s="130"/>
      <c r="F1584" s="131"/>
      <c r="G1584" s="132"/>
      <c r="H1584" s="121" t="str">
        <f t="shared" ref="H1584:H1597" si="141">IFERROR(G1584/F1584,"")</f>
        <v/>
      </c>
      <c r="I1584" s="131"/>
      <c r="J1584" s="121" t="str">
        <f t="shared" ref="J1584:J1598" si="142">IFERROR(I1584*H1584,"")</f>
        <v/>
      </c>
      <c r="K1584" s="333"/>
    </row>
    <row r="1585" spans="1:12" x14ac:dyDescent="0.3">
      <c r="A1585" s="129"/>
      <c r="B1585" s="129"/>
      <c r="C1585" s="129"/>
      <c r="D1585" s="129"/>
      <c r="E1585" s="130"/>
      <c r="F1585" s="131"/>
      <c r="G1585" s="132"/>
      <c r="H1585" s="121" t="str">
        <f t="shared" si="141"/>
        <v/>
      </c>
      <c r="I1585" s="131"/>
      <c r="J1585" s="121" t="str">
        <f t="shared" si="142"/>
        <v/>
      </c>
      <c r="K1585" s="333"/>
    </row>
    <row r="1586" spans="1:12" x14ac:dyDescent="0.3">
      <c r="A1586" s="129"/>
      <c r="B1586" s="129"/>
      <c r="C1586" s="129"/>
      <c r="D1586" s="129"/>
      <c r="E1586" s="130"/>
      <c r="F1586" s="131"/>
      <c r="G1586" s="132"/>
      <c r="H1586" s="121" t="str">
        <f t="shared" si="141"/>
        <v/>
      </c>
      <c r="I1586" s="131"/>
      <c r="J1586" s="121" t="str">
        <f t="shared" si="142"/>
        <v/>
      </c>
      <c r="K1586" s="333"/>
    </row>
    <row r="1587" spans="1:12" x14ac:dyDescent="0.3">
      <c r="A1587" s="129"/>
      <c r="B1587" s="129"/>
      <c r="C1587" s="129"/>
      <c r="D1587" s="129"/>
      <c r="E1587" s="130"/>
      <c r="F1587" s="131"/>
      <c r="G1587" s="132"/>
      <c r="H1587" s="121" t="str">
        <f t="shared" si="141"/>
        <v/>
      </c>
      <c r="I1587" s="131"/>
      <c r="J1587" s="121" t="str">
        <f t="shared" si="142"/>
        <v/>
      </c>
      <c r="K1587" s="333"/>
    </row>
    <row r="1588" spans="1:12" x14ac:dyDescent="0.3">
      <c r="A1588" s="129"/>
      <c r="B1588" s="129"/>
      <c r="C1588" s="129"/>
      <c r="D1588" s="129"/>
      <c r="E1588" s="130"/>
      <c r="F1588" s="131"/>
      <c r="G1588" s="132"/>
      <c r="H1588" s="121" t="str">
        <f t="shared" si="141"/>
        <v/>
      </c>
      <c r="I1588" s="131"/>
      <c r="J1588" s="121" t="str">
        <f t="shared" si="142"/>
        <v/>
      </c>
      <c r="K1588" s="333"/>
    </row>
    <row r="1589" spans="1:12" x14ac:dyDescent="0.3">
      <c r="A1589" s="129"/>
      <c r="B1589" s="129"/>
      <c r="C1589" s="129"/>
      <c r="D1589" s="129"/>
      <c r="E1589" s="130"/>
      <c r="F1589" s="131"/>
      <c r="G1589" s="132"/>
      <c r="H1589" s="121" t="str">
        <f t="shared" si="141"/>
        <v/>
      </c>
      <c r="I1589" s="131"/>
      <c r="J1589" s="121" t="str">
        <f t="shared" si="142"/>
        <v/>
      </c>
      <c r="K1589" s="333"/>
    </row>
    <row r="1590" spans="1:12" x14ac:dyDescent="0.3">
      <c r="A1590" s="129"/>
      <c r="B1590" s="129"/>
      <c r="C1590" s="129"/>
      <c r="D1590" s="129"/>
      <c r="E1590" s="130"/>
      <c r="F1590" s="131"/>
      <c r="G1590" s="132"/>
      <c r="H1590" s="121" t="str">
        <f t="shared" si="141"/>
        <v/>
      </c>
      <c r="I1590" s="131"/>
      <c r="J1590" s="121" t="str">
        <f t="shared" si="142"/>
        <v/>
      </c>
      <c r="K1590" s="333"/>
    </row>
    <row r="1591" spans="1:12" x14ac:dyDescent="0.3">
      <c r="A1591" s="129"/>
      <c r="B1591" s="129"/>
      <c r="C1591" s="129"/>
      <c r="D1591" s="129"/>
      <c r="E1591" s="130"/>
      <c r="F1591" s="131"/>
      <c r="G1591" s="132"/>
      <c r="H1591" s="121" t="str">
        <f t="shared" si="141"/>
        <v/>
      </c>
      <c r="I1591" s="131"/>
      <c r="J1591" s="121" t="str">
        <f t="shared" si="142"/>
        <v/>
      </c>
      <c r="K1591" s="333"/>
    </row>
    <row r="1592" spans="1:12" x14ac:dyDescent="0.3">
      <c r="A1592" s="129"/>
      <c r="B1592" s="129"/>
      <c r="C1592" s="129"/>
      <c r="D1592" s="129"/>
      <c r="E1592" s="134"/>
      <c r="F1592" s="131"/>
      <c r="G1592" s="132"/>
      <c r="H1592" s="121" t="str">
        <f t="shared" si="141"/>
        <v/>
      </c>
      <c r="I1592" s="131"/>
      <c r="J1592" s="121" t="str">
        <f t="shared" si="142"/>
        <v/>
      </c>
      <c r="K1592" s="333"/>
    </row>
    <row r="1593" spans="1:12" x14ac:dyDescent="0.3">
      <c r="A1593" s="129"/>
      <c r="B1593" s="129"/>
      <c r="C1593" s="129"/>
      <c r="D1593" s="129"/>
      <c r="E1593" s="135"/>
      <c r="F1593" s="131"/>
      <c r="G1593" s="132"/>
      <c r="H1593" s="121" t="str">
        <f t="shared" si="141"/>
        <v/>
      </c>
      <c r="I1593" s="131"/>
      <c r="J1593" s="121" t="str">
        <f t="shared" si="142"/>
        <v/>
      </c>
      <c r="K1593" s="333"/>
    </row>
    <row r="1594" spans="1:12" x14ac:dyDescent="0.3">
      <c r="A1594" s="129"/>
      <c r="B1594" s="129"/>
      <c r="C1594" s="129"/>
      <c r="D1594" s="129"/>
      <c r="E1594" s="136"/>
      <c r="F1594" s="131"/>
      <c r="G1594" s="132"/>
      <c r="H1594" s="121" t="str">
        <f t="shared" si="141"/>
        <v/>
      </c>
      <c r="I1594" s="131"/>
      <c r="J1594" s="121" t="str">
        <f t="shared" si="142"/>
        <v/>
      </c>
      <c r="K1594" s="333"/>
    </row>
    <row r="1595" spans="1:12" x14ac:dyDescent="0.3">
      <c r="A1595" s="129"/>
      <c r="B1595" s="129"/>
      <c r="C1595" s="129"/>
      <c r="D1595" s="129"/>
      <c r="E1595" s="137"/>
      <c r="F1595" s="131"/>
      <c r="G1595" s="132"/>
      <c r="H1595" s="121" t="str">
        <f t="shared" si="141"/>
        <v/>
      </c>
      <c r="I1595" s="131"/>
      <c r="J1595" s="121" t="str">
        <f t="shared" si="142"/>
        <v/>
      </c>
      <c r="K1595" s="333"/>
    </row>
    <row r="1596" spans="1:12" x14ac:dyDescent="0.3">
      <c r="A1596" s="129"/>
      <c r="B1596" s="129"/>
      <c r="C1596" s="129"/>
      <c r="D1596" s="129"/>
      <c r="E1596" s="137"/>
      <c r="F1596" s="131"/>
      <c r="G1596" s="132"/>
      <c r="H1596" s="121" t="str">
        <f t="shared" si="141"/>
        <v/>
      </c>
      <c r="I1596" s="131"/>
      <c r="J1596" s="121" t="str">
        <f t="shared" si="142"/>
        <v/>
      </c>
      <c r="K1596" s="333"/>
    </row>
    <row r="1597" spans="1:12" x14ac:dyDescent="0.3">
      <c r="A1597" s="129"/>
      <c r="B1597" s="129"/>
      <c r="C1597" s="129"/>
      <c r="D1597" s="129"/>
      <c r="E1597" s="138"/>
      <c r="F1597" s="131"/>
      <c r="G1597" s="132"/>
      <c r="H1597" s="121" t="str">
        <f t="shared" si="141"/>
        <v/>
      </c>
      <c r="I1597" s="131"/>
      <c r="J1597" s="121" t="str">
        <f t="shared" si="142"/>
        <v/>
      </c>
      <c r="K1597" s="333"/>
    </row>
    <row r="1598" spans="1:12" ht="14.4" thickBot="1" x14ac:dyDescent="0.35">
      <c r="A1598" s="129"/>
      <c r="B1598" s="129"/>
      <c r="C1598" s="129"/>
      <c r="D1598" s="129"/>
      <c r="E1598" s="148"/>
      <c r="F1598" s="149"/>
      <c r="G1598" s="150"/>
      <c r="H1598" s="151" t="str">
        <f>IFERROR(#REF!/F1598,"")</f>
        <v/>
      </c>
      <c r="I1598" s="149"/>
      <c r="J1598" s="151" t="str">
        <f t="shared" si="142"/>
        <v/>
      </c>
      <c r="K1598" s="333"/>
    </row>
    <row r="1599" spans="1:12" ht="15" thickBot="1" x14ac:dyDescent="0.35">
      <c r="E1599" s="144" t="s">
        <v>23</v>
      </c>
      <c r="F1599" s="145"/>
      <c r="G1599" s="145"/>
      <c r="H1599" s="145"/>
      <c r="I1599" s="145"/>
      <c r="J1599" s="141">
        <f>SUM(J1573:J1598)</f>
        <v>0</v>
      </c>
      <c r="K1599" s="371"/>
      <c r="L1599" s="10"/>
    </row>
    <row r="1600" spans="1:12" ht="15" thickBot="1" x14ac:dyDescent="0.35">
      <c r="E1600" s="4"/>
      <c r="F1600" s="3"/>
      <c r="G1600" s="3"/>
      <c r="H1600" s="3"/>
      <c r="I1600" s="3"/>
      <c r="J1600" s="5"/>
      <c r="K1600" s="335"/>
    </row>
    <row r="1601" spans="1:12" ht="15" thickBot="1" x14ac:dyDescent="0.35">
      <c r="E1601" s="144" t="s">
        <v>51</v>
      </c>
      <c r="F1601" s="146"/>
      <c r="G1601" s="146"/>
      <c r="H1601" s="140">
        <f>Salaries!T62</f>
        <v>0</v>
      </c>
      <c r="I1601" s="139">
        <v>0</v>
      </c>
      <c r="J1601" s="142">
        <f>I1601*H1601</f>
        <v>0</v>
      </c>
      <c r="K1601" s="335"/>
      <c r="L1601" s="10"/>
    </row>
    <row r="1602" spans="1:12" ht="15" thickBot="1" x14ac:dyDescent="0.35">
      <c r="E1602" s="9"/>
      <c r="F1602" s="3"/>
      <c r="G1602" s="3"/>
      <c r="H1602" s="3"/>
      <c r="I1602" s="3"/>
      <c r="J1602" s="5"/>
      <c r="K1602" s="335"/>
      <c r="L1602" s="10"/>
    </row>
    <row r="1603" spans="1:12" ht="15" thickBot="1" x14ac:dyDescent="0.35">
      <c r="E1603" s="144" t="s">
        <v>37</v>
      </c>
      <c r="F1603" s="143">
        <f>OverheadMarkup!B16</f>
        <v>0</v>
      </c>
      <c r="G1603" s="147"/>
      <c r="H1603" s="145"/>
      <c r="I1603" s="147"/>
      <c r="J1603" s="142">
        <f>(J1599+J1601)*F1603</f>
        <v>0</v>
      </c>
      <c r="K1603" s="335"/>
    </row>
    <row r="1604" spans="1:12" ht="15" thickBot="1" x14ac:dyDescent="0.35">
      <c r="E1604" s="6"/>
      <c r="F1604" s="7"/>
      <c r="G1604" s="7"/>
      <c r="H1604" s="8"/>
      <c r="I1604" s="38"/>
      <c r="J1604" s="8"/>
      <c r="K1604" s="7"/>
    </row>
    <row r="1605" spans="1:12" ht="14.4" thickBot="1" x14ac:dyDescent="0.35">
      <c r="E1605" s="336" t="s">
        <v>49</v>
      </c>
      <c r="F1605" s="337"/>
      <c r="G1605" s="338"/>
      <c r="H1605" s="339">
        <f>J1599+J1601+J1603</f>
        <v>0</v>
      </c>
      <c r="I1605" s="330"/>
      <c r="J1605" s="330"/>
      <c r="K1605" s="330"/>
    </row>
    <row r="1606" spans="1:12" x14ac:dyDescent="0.3">
      <c r="E1606" s="340" t="s">
        <v>24</v>
      </c>
      <c r="F1606" s="341"/>
      <c r="G1606" s="342"/>
      <c r="H1606" s="343">
        <v>0</v>
      </c>
      <c r="I1606" s="330"/>
      <c r="J1606" s="330"/>
      <c r="K1606" s="330"/>
    </row>
    <row r="1607" spans="1:12" x14ac:dyDescent="0.3">
      <c r="E1607" s="340" t="s">
        <v>52</v>
      </c>
      <c r="F1607" s="341"/>
      <c r="G1607" s="342"/>
      <c r="H1607" s="344">
        <f>H1606*I1601</f>
        <v>0</v>
      </c>
      <c r="I1607" s="330"/>
      <c r="J1607" s="7"/>
      <c r="K1607" s="330"/>
    </row>
    <row r="1608" spans="1:12" x14ac:dyDescent="0.3">
      <c r="E1608" s="340" t="s">
        <v>53</v>
      </c>
      <c r="F1608" s="341"/>
      <c r="G1608" s="342"/>
      <c r="H1608" s="345">
        <f>H1606*J1599</f>
        <v>0</v>
      </c>
      <c r="I1608" s="330"/>
      <c r="J1608" s="7"/>
      <c r="K1608" s="330"/>
    </row>
    <row r="1609" spans="1:12" x14ac:dyDescent="0.3">
      <c r="E1609" s="347" t="s">
        <v>54</v>
      </c>
      <c r="F1609" s="348"/>
      <c r="G1609" s="349"/>
      <c r="H1609" s="350">
        <f>H1607*H1601</f>
        <v>0</v>
      </c>
      <c r="I1609" s="330"/>
      <c r="J1609" s="7"/>
      <c r="K1609" s="330"/>
    </row>
    <row r="1610" spans="1:12" ht="14.4" thickBot="1" x14ac:dyDescent="0.35">
      <c r="E1610" s="351" t="s">
        <v>56</v>
      </c>
      <c r="F1610" s="352"/>
      <c r="G1610" s="353"/>
      <c r="H1610" s="354">
        <f>H1606*J1603</f>
        <v>0</v>
      </c>
      <c r="I1610" s="330"/>
      <c r="J1610" s="7"/>
      <c r="K1610" s="330"/>
    </row>
    <row r="1611" spans="1:12" ht="14.4" thickBot="1" x14ac:dyDescent="0.35">
      <c r="F1611" s="355" t="s">
        <v>57</v>
      </c>
      <c r="G1611" s="356"/>
      <c r="H1611" s="357">
        <f>H1610+H1609+H1608</f>
        <v>0</v>
      </c>
      <c r="I1611" s="330"/>
      <c r="J1611" s="7"/>
      <c r="K1611" s="330"/>
    </row>
    <row r="1612" spans="1:12" ht="14.4" thickBot="1" x14ac:dyDescent="0.35"/>
    <row r="1613" spans="1:12" ht="15" thickBot="1" x14ac:dyDescent="0.35">
      <c r="A1613" s="533"/>
      <c r="B1613" s="534"/>
      <c r="C1613" s="534"/>
      <c r="D1613" s="534"/>
      <c r="E1613" s="535"/>
      <c r="F1613" s="330"/>
      <c r="G1613" s="330"/>
      <c r="H1613" s="330"/>
      <c r="I1613" s="330"/>
      <c r="J1613" s="330"/>
      <c r="K1613" s="330"/>
    </row>
    <row r="1614" spans="1:12" ht="14.4" thickBot="1" x14ac:dyDescent="0.35">
      <c r="E1614" s="330"/>
      <c r="F1614" s="330"/>
      <c r="G1614" s="330"/>
      <c r="H1614" s="330"/>
      <c r="I1614" s="330"/>
      <c r="J1614" s="330"/>
      <c r="K1614" s="330"/>
    </row>
    <row r="1615" spans="1:12" ht="14.4" thickBot="1" x14ac:dyDescent="0.35">
      <c r="A1615" s="33" t="s">
        <v>45</v>
      </c>
      <c r="B1615" s="33" t="s">
        <v>44</v>
      </c>
      <c r="C1615" s="33" t="s">
        <v>26</v>
      </c>
      <c r="D1615" s="33" t="s">
        <v>38</v>
      </c>
      <c r="E1615" s="34" t="s">
        <v>21</v>
      </c>
      <c r="F1615" s="35" t="s">
        <v>43</v>
      </c>
      <c r="G1615" s="34" t="s">
        <v>39</v>
      </c>
      <c r="H1615" s="34" t="s">
        <v>40</v>
      </c>
      <c r="I1615" s="36" t="s">
        <v>41</v>
      </c>
      <c r="J1615" s="36" t="s">
        <v>42</v>
      </c>
      <c r="K1615" s="36" t="s">
        <v>33</v>
      </c>
    </row>
    <row r="1616" spans="1:12" x14ac:dyDescent="0.3">
      <c r="A1616" s="123"/>
      <c r="B1616" s="123"/>
      <c r="C1616" s="123"/>
      <c r="D1616" s="124"/>
      <c r="E1616" s="125"/>
      <c r="F1616" s="126"/>
      <c r="G1616" s="127"/>
      <c r="H1616" s="120" t="str">
        <f>IFERROR(G1616/F1616,"")</f>
        <v/>
      </c>
      <c r="I1616" s="126"/>
      <c r="J1616" s="120" t="str">
        <f>IFERROR(I1616*H1616,"")</f>
        <v/>
      </c>
      <c r="K1616" s="331"/>
    </row>
    <row r="1617" spans="1:11" x14ac:dyDescent="0.3">
      <c r="A1617" s="128"/>
      <c r="B1617" s="128"/>
      <c r="C1617" s="128"/>
      <c r="D1617" s="129"/>
      <c r="E1617" s="130"/>
      <c r="F1617" s="131"/>
      <c r="G1617" s="132"/>
      <c r="H1617" s="121" t="str">
        <f t="shared" ref="H1617:H1621" si="143">IFERROR(G1617/F1617,"")</f>
        <v/>
      </c>
      <c r="I1617" s="131"/>
      <c r="J1617" s="121" t="str">
        <f t="shared" ref="J1617:J1621" si="144">IFERROR(I1617*H1617,"")</f>
        <v/>
      </c>
      <c r="K1617" s="122"/>
    </row>
    <row r="1618" spans="1:11" x14ac:dyDescent="0.3">
      <c r="A1618" s="128"/>
      <c r="B1618" s="128"/>
      <c r="C1618" s="128"/>
      <c r="D1618" s="129"/>
      <c r="E1618" s="133"/>
      <c r="F1618" s="131"/>
      <c r="G1618" s="132"/>
      <c r="H1618" s="121" t="str">
        <f t="shared" si="143"/>
        <v/>
      </c>
      <c r="I1618" s="131"/>
      <c r="J1618" s="121" t="str">
        <f t="shared" si="144"/>
        <v/>
      </c>
      <c r="K1618" s="333"/>
    </row>
    <row r="1619" spans="1:11" x14ac:dyDescent="0.3">
      <c r="A1619" s="128"/>
      <c r="B1619" s="128"/>
      <c r="C1619" s="128"/>
      <c r="D1619" s="129"/>
      <c r="E1619" s="130"/>
      <c r="F1619" s="131"/>
      <c r="G1619" s="132"/>
      <c r="H1619" s="121" t="str">
        <f t="shared" si="143"/>
        <v/>
      </c>
      <c r="I1619" s="131"/>
      <c r="J1619" s="121" t="str">
        <f t="shared" si="144"/>
        <v/>
      </c>
      <c r="K1619" s="333"/>
    </row>
    <row r="1620" spans="1:11" x14ac:dyDescent="0.3">
      <c r="A1620" s="128"/>
      <c r="B1620" s="128"/>
      <c r="C1620" s="128"/>
      <c r="D1620" s="129"/>
      <c r="E1620" s="130"/>
      <c r="F1620" s="131"/>
      <c r="G1620" s="132"/>
      <c r="H1620" s="121" t="str">
        <f t="shared" si="143"/>
        <v/>
      </c>
      <c r="I1620" s="131"/>
      <c r="J1620" s="121" t="str">
        <f t="shared" si="144"/>
        <v/>
      </c>
      <c r="K1620" s="333"/>
    </row>
    <row r="1621" spans="1:11" x14ac:dyDescent="0.3">
      <c r="A1621" s="128"/>
      <c r="B1621" s="128"/>
      <c r="C1621" s="128"/>
      <c r="D1621" s="129"/>
      <c r="E1621" s="130"/>
      <c r="F1621" s="131"/>
      <c r="G1621" s="132"/>
      <c r="H1621" s="121" t="str">
        <f t="shared" si="143"/>
        <v/>
      </c>
      <c r="I1621" s="131"/>
      <c r="J1621" s="121" t="str">
        <f t="shared" si="144"/>
        <v/>
      </c>
      <c r="K1621" s="333"/>
    </row>
    <row r="1622" spans="1:11" x14ac:dyDescent="0.3">
      <c r="A1622" s="128"/>
      <c r="B1622" s="128"/>
      <c r="C1622" s="128"/>
      <c r="D1622" s="129"/>
      <c r="E1622" s="130"/>
      <c r="F1622" s="131"/>
      <c r="G1622" s="132"/>
      <c r="H1622" s="121"/>
      <c r="I1622" s="131"/>
      <c r="J1622" s="121"/>
      <c r="K1622" s="333"/>
    </row>
    <row r="1623" spans="1:11" x14ac:dyDescent="0.3">
      <c r="A1623" s="128"/>
      <c r="B1623" s="128"/>
      <c r="C1623" s="128"/>
      <c r="D1623" s="129"/>
      <c r="E1623" s="130"/>
      <c r="F1623" s="131"/>
      <c r="G1623" s="132"/>
      <c r="H1623" s="121"/>
      <c r="I1623" s="131"/>
      <c r="J1623" s="121"/>
      <c r="K1623" s="333"/>
    </row>
    <row r="1624" spans="1:11" x14ac:dyDescent="0.3">
      <c r="A1624" s="128"/>
      <c r="B1624" s="128"/>
      <c r="C1624" s="128"/>
      <c r="D1624" s="129"/>
      <c r="E1624" s="130"/>
      <c r="F1624" s="131"/>
      <c r="G1624" s="132"/>
      <c r="H1624" s="121"/>
      <c r="I1624" s="131"/>
      <c r="J1624" s="121"/>
      <c r="K1624" s="333"/>
    </row>
    <row r="1625" spans="1:11" x14ac:dyDescent="0.3">
      <c r="A1625" s="128"/>
      <c r="B1625" s="128"/>
      <c r="C1625" s="128"/>
      <c r="D1625" s="129"/>
      <c r="E1625" s="130"/>
      <c r="F1625" s="131"/>
      <c r="G1625" s="132"/>
      <c r="H1625" s="121"/>
      <c r="I1625" s="131"/>
      <c r="J1625" s="121"/>
      <c r="K1625" s="333"/>
    </row>
    <row r="1626" spans="1:11" x14ac:dyDescent="0.3">
      <c r="A1626" s="128"/>
      <c r="B1626" s="128"/>
      <c r="C1626" s="128"/>
      <c r="D1626" s="129"/>
      <c r="E1626" s="130"/>
      <c r="F1626" s="131"/>
      <c r="G1626" s="132"/>
      <c r="H1626" s="121"/>
      <c r="I1626" s="131"/>
      <c r="J1626" s="121"/>
      <c r="K1626" s="333"/>
    </row>
    <row r="1627" spans="1:11" x14ac:dyDescent="0.3">
      <c r="A1627" s="128"/>
      <c r="B1627" s="128"/>
      <c r="C1627" s="128"/>
      <c r="D1627" s="129"/>
      <c r="E1627" s="130"/>
      <c r="F1627" s="131"/>
      <c r="G1627" s="132"/>
      <c r="H1627" s="121" t="str">
        <f t="shared" ref="H1627:H1640" si="145">IFERROR(G1627/F1627,"")</f>
        <v/>
      </c>
      <c r="I1627" s="131"/>
      <c r="J1627" s="121" t="str">
        <f t="shared" ref="J1627:J1641" si="146">IFERROR(I1627*H1627,"")</f>
        <v/>
      </c>
      <c r="K1627" s="333"/>
    </row>
    <row r="1628" spans="1:11" x14ac:dyDescent="0.3">
      <c r="A1628" s="129"/>
      <c r="B1628" s="129"/>
      <c r="C1628" s="129"/>
      <c r="D1628" s="129"/>
      <c r="E1628" s="130"/>
      <c r="F1628" s="131"/>
      <c r="G1628" s="132"/>
      <c r="H1628" s="121" t="str">
        <f t="shared" si="145"/>
        <v/>
      </c>
      <c r="I1628" s="131"/>
      <c r="J1628" s="121" t="str">
        <f t="shared" si="146"/>
        <v/>
      </c>
      <c r="K1628" s="333"/>
    </row>
    <row r="1629" spans="1:11" x14ac:dyDescent="0.3">
      <c r="A1629" s="129"/>
      <c r="B1629" s="129"/>
      <c r="C1629" s="129"/>
      <c r="D1629" s="129"/>
      <c r="E1629" s="130"/>
      <c r="F1629" s="131"/>
      <c r="G1629" s="132"/>
      <c r="H1629" s="121" t="str">
        <f t="shared" si="145"/>
        <v/>
      </c>
      <c r="I1629" s="131"/>
      <c r="J1629" s="121" t="str">
        <f t="shared" si="146"/>
        <v/>
      </c>
      <c r="K1629" s="333"/>
    </row>
    <row r="1630" spans="1:11" x14ac:dyDescent="0.3">
      <c r="A1630" s="129"/>
      <c r="B1630" s="129"/>
      <c r="C1630" s="129"/>
      <c r="D1630" s="129"/>
      <c r="E1630" s="130"/>
      <c r="F1630" s="131"/>
      <c r="G1630" s="132"/>
      <c r="H1630" s="121" t="str">
        <f t="shared" si="145"/>
        <v/>
      </c>
      <c r="I1630" s="131"/>
      <c r="J1630" s="121" t="str">
        <f t="shared" si="146"/>
        <v/>
      </c>
      <c r="K1630" s="333"/>
    </row>
    <row r="1631" spans="1:11" x14ac:dyDescent="0.3">
      <c r="A1631" s="129"/>
      <c r="B1631" s="129"/>
      <c r="C1631" s="129"/>
      <c r="D1631" s="129"/>
      <c r="E1631" s="130"/>
      <c r="F1631" s="131"/>
      <c r="G1631" s="132"/>
      <c r="H1631" s="121" t="str">
        <f t="shared" si="145"/>
        <v/>
      </c>
      <c r="I1631" s="131"/>
      <c r="J1631" s="121" t="str">
        <f t="shared" si="146"/>
        <v/>
      </c>
      <c r="K1631" s="333"/>
    </row>
    <row r="1632" spans="1:11" x14ac:dyDescent="0.3">
      <c r="A1632" s="129"/>
      <c r="B1632" s="129"/>
      <c r="C1632" s="129"/>
      <c r="D1632" s="129"/>
      <c r="E1632" s="130"/>
      <c r="F1632" s="131"/>
      <c r="G1632" s="132"/>
      <c r="H1632" s="121" t="str">
        <f t="shared" si="145"/>
        <v/>
      </c>
      <c r="I1632" s="131"/>
      <c r="J1632" s="121" t="str">
        <f t="shared" si="146"/>
        <v/>
      </c>
      <c r="K1632" s="333"/>
    </row>
    <row r="1633" spans="1:12" x14ac:dyDescent="0.3">
      <c r="A1633" s="129"/>
      <c r="B1633" s="129"/>
      <c r="C1633" s="129"/>
      <c r="D1633" s="129"/>
      <c r="E1633" s="130"/>
      <c r="F1633" s="131"/>
      <c r="G1633" s="132"/>
      <c r="H1633" s="121" t="str">
        <f t="shared" si="145"/>
        <v/>
      </c>
      <c r="I1633" s="131"/>
      <c r="J1633" s="121" t="str">
        <f t="shared" si="146"/>
        <v/>
      </c>
      <c r="K1633" s="333"/>
    </row>
    <row r="1634" spans="1:12" x14ac:dyDescent="0.3">
      <c r="A1634" s="129"/>
      <c r="B1634" s="129"/>
      <c r="C1634" s="129"/>
      <c r="D1634" s="129"/>
      <c r="E1634" s="130"/>
      <c r="F1634" s="131"/>
      <c r="G1634" s="132"/>
      <c r="H1634" s="121" t="str">
        <f t="shared" si="145"/>
        <v/>
      </c>
      <c r="I1634" s="131"/>
      <c r="J1634" s="121" t="str">
        <f t="shared" si="146"/>
        <v/>
      </c>
      <c r="K1634" s="333"/>
    </row>
    <row r="1635" spans="1:12" x14ac:dyDescent="0.3">
      <c r="A1635" s="129"/>
      <c r="B1635" s="129"/>
      <c r="C1635" s="129"/>
      <c r="D1635" s="129"/>
      <c r="E1635" s="134"/>
      <c r="F1635" s="131"/>
      <c r="G1635" s="132"/>
      <c r="H1635" s="121" t="str">
        <f t="shared" si="145"/>
        <v/>
      </c>
      <c r="I1635" s="131"/>
      <c r="J1635" s="121" t="str">
        <f t="shared" si="146"/>
        <v/>
      </c>
      <c r="K1635" s="333"/>
    </row>
    <row r="1636" spans="1:12" x14ac:dyDescent="0.3">
      <c r="A1636" s="129"/>
      <c r="B1636" s="129"/>
      <c r="C1636" s="129"/>
      <c r="D1636" s="129"/>
      <c r="E1636" s="135"/>
      <c r="F1636" s="131"/>
      <c r="G1636" s="132"/>
      <c r="H1636" s="121" t="str">
        <f t="shared" si="145"/>
        <v/>
      </c>
      <c r="I1636" s="131"/>
      <c r="J1636" s="121" t="str">
        <f t="shared" si="146"/>
        <v/>
      </c>
      <c r="K1636" s="333"/>
    </row>
    <row r="1637" spans="1:12" x14ac:dyDescent="0.3">
      <c r="A1637" s="129"/>
      <c r="B1637" s="129"/>
      <c r="C1637" s="129"/>
      <c r="D1637" s="129"/>
      <c r="E1637" s="136"/>
      <c r="F1637" s="131"/>
      <c r="G1637" s="132"/>
      <c r="H1637" s="121" t="str">
        <f t="shared" si="145"/>
        <v/>
      </c>
      <c r="I1637" s="131"/>
      <c r="J1637" s="121" t="str">
        <f t="shared" si="146"/>
        <v/>
      </c>
      <c r="K1637" s="333"/>
    </row>
    <row r="1638" spans="1:12" x14ac:dyDescent="0.3">
      <c r="A1638" s="129"/>
      <c r="B1638" s="129"/>
      <c r="C1638" s="129"/>
      <c r="D1638" s="129"/>
      <c r="E1638" s="137"/>
      <c r="F1638" s="131"/>
      <c r="G1638" s="132"/>
      <c r="H1638" s="121" t="str">
        <f t="shared" si="145"/>
        <v/>
      </c>
      <c r="I1638" s="131"/>
      <c r="J1638" s="121" t="str">
        <f t="shared" si="146"/>
        <v/>
      </c>
      <c r="K1638" s="333"/>
    </row>
    <row r="1639" spans="1:12" x14ac:dyDescent="0.3">
      <c r="A1639" s="129"/>
      <c r="B1639" s="129"/>
      <c r="C1639" s="129"/>
      <c r="D1639" s="129"/>
      <c r="E1639" s="137"/>
      <c r="F1639" s="131"/>
      <c r="G1639" s="132"/>
      <c r="H1639" s="121" t="str">
        <f t="shared" si="145"/>
        <v/>
      </c>
      <c r="I1639" s="131"/>
      <c r="J1639" s="121" t="str">
        <f t="shared" si="146"/>
        <v/>
      </c>
      <c r="K1639" s="333"/>
    </row>
    <row r="1640" spans="1:12" x14ac:dyDescent="0.3">
      <c r="A1640" s="129"/>
      <c r="B1640" s="129"/>
      <c r="C1640" s="129"/>
      <c r="D1640" s="129"/>
      <c r="E1640" s="138"/>
      <c r="F1640" s="131"/>
      <c r="G1640" s="132"/>
      <c r="H1640" s="121" t="str">
        <f t="shared" si="145"/>
        <v/>
      </c>
      <c r="I1640" s="131"/>
      <c r="J1640" s="121" t="str">
        <f t="shared" si="146"/>
        <v/>
      </c>
      <c r="K1640" s="333"/>
    </row>
    <row r="1641" spans="1:12" ht="14.4" thickBot="1" x14ac:dyDescent="0.35">
      <c r="A1641" s="129"/>
      <c r="B1641" s="129"/>
      <c r="C1641" s="129"/>
      <c r="D1641" s="129"/>
      <c r="E1641" s="148"/>
      <c r="F1641" s="149"/>
      <c r="G1641" s="150"/>
      <c r="H1641" s="151" t="str">
        <f>IFERROR(#REF!/F1641,"")</f>
        <v/>
      </c>
      <c r="I1641" s="149"/>
      <c r="J1641" s="151" t="str">
        <f t="shared" si="146"/>
        <v/>
      </c>
      <c r="K1641" s="333"/>
    </row>
    <row r="1642" spans="1:12" ht="15" thickBot="1" x14ac:dyDescent="0.35">
      <c r="E1642" s="144" t="s">
        <v>23</v>
      </c>
      <c r="F1642" s="145"/>
      <c r="G1642" s="145"/>
      <c r="H1642" s="145"/>
      <c r="I1642" s="145"/>
      <c r="J1642" s="141">
        <f>SUM(J1616:J1641)</f>
        <v>0</v>
      </c>
      <c r="K1642" s="371"/>
      <c r="L1642" s="10"/>
    </row>
    <row r="1643" spans="1:12" ht="15" thickBot="1" x14ac:dyDescent="0.35">
      <c r="E1643" s="4"/>
      <c r="F1643" s="3"/>
      <c r="G1643" s="3"/>
      <c r="H1643" s="3"/>
      <c r="I1643" s="3"/>
      <c r="J1643" s="5"/>
      <c r="K1643" s="335"/>
      <c r="L1643" s="10"/>
    </row>
    <row r="1644" spans="1:12" ht="15" thickBot="1" x14ac:dyDescent="0.35">
      <c r="E1644" s="144" t="s">
        <v>51</v>
      </c>
      <c r="F1644" s="146"/>
      <c r="G1644" s="146"/>
      <c r="H1644" s="140">
        <f>Salaries!T62</f>
        <v>0</v>
      </c>
      <c r="I1644" s="139">
        <v>0</v>
      </c>
      <c r="J1644" s="142">
        <f>I1644*H1644</f>
        <v>0</v>
      </c>
      <c r="K1644" s="335"/>
    </row>
    <row r="1645" spans="1:12" ht="15" thickBot="1" x14ac:dyDescent="0.35">
      <c r="E1645" s="9"/>
      <c r="F1645" s="3"/>
      <c r="G1645" s="3"/>
      <c r="H1645" s="3"/>
      <c r="I1645" s="3"/>
      <c r="J1645" s="5"/>
      <c r="K1645" s="335"/>
      <c r="L1645" s="10"/>
    </row>
    <row r="1646" spans="1:12" ht="15" thickBot="1" x14ac:dyDescent="0.35">
      <c r="E1646" s="144" t="s">
        <v>37</v>
      </c>
      <c r="F1646" s="143">
        <f>OverheadMarkup!B16</f>
        <v>0</v>
      </c>
      <c r="G1646" s="147"/>
      <c r="H1646" s="145"/>
      <c r="I1646" s="147"/>
      <c r="J1646" s="142">
        <f>(J1642+J1644)*F1646</f>
        <v>0</v>
      </c>
      <c r="K1646" s="335"/>
      <c r="L1646" s="10"/>
    </row>
    <row r="1647" spans="1:12" ht="15" thickBot="1" x14ac:dyDescent="0.35">
      <c r="E1647" s="6"/>
      <c r="F1647" s="7"/>
      <c r="G1647" s="7"/>
      <c r="H1647" s="8"/>
      <c r="I1647" s="38"/>
      <c r="J1647" s="8"/>
      <c r="K1647" s="7"/>
    </row>
    <row r="1648" spans="1:12" ht="14.4" thickBot="1" x14ac:dyDescent="0.35">
      <c r="E1648" s="336" t="s">
        <v>49</v>
      </c>
      <c r="F1648" s="337"/>
      <c r="G1648" s="338"/>
      <c r="H1648" s="339">
        <f>J1642+J1644+J1646</f>
        <v>0</v>
      </c>
      <c r="I1648" s="330"/>
      <c r="J1648" s="330"/>
      <c r="K1648" s="330"/>
    </row>
    <row r="1649" spans="1:11" x14ac:dyDescent="0.3">
      <c r="E1649" s="340" t="s">
        <v>24</v>
      </c>
      <c r="F1649" s="341"/>
      <c r="G1649" s="342"/>
      <c r="H1649" s="343">
        <v>0</v>
      </c>
      <c r="I1649" s="330"/>
      <c r="J1649" s="330"/>
      <c r="K1649" s="330"/>
    </row>
    <row r="1650" spans="1:11" x14ac:dyDescent="0.3">
      <c r="E1650" s="340" t="s">
        <v>52</v>
      </c>
      <c r="F1650" s="341"/>
      <c r="G1650" s="342"/>
      <c r="H1650" s="344">
        <f>H1649*I1644</f>
        <v>0</v>
      </c>
      <c r="I1650" s="330"/>
      <c r="J1650" s="7"/>
      <c r="K1650" s="330"/>
    </row>
    <row r="1651" spans="1:11" x14ac:dyDescent="0.3">
      <c r="E1651" s="340" t="s">
        <v>53</v>
      </c>
      <c r="F1651" s="341"/>
      <c r="G1651" s="342"/>
      <c r="H1651" s="345">
        <f>H1649*J1642</f>
        <v>0</v>
      </c>
      <c r="I1651" s="330"/>
      <c r="J1651" s="7"/>
      <c r="K1651" s="330"/>
    </row>
    <row r="1652" spans="1:11" x14ac:dyDescent="0.3">
      <c r="E1652" s="347" t="s">
        <v>54</v>
      </c>
      <c r="F1652" s="348"/>
      <c r="G1652" s="349"/>
      <c r="H1652" s="350">
        <f>H1650*H1644</f>
        <v>0</v>
      </c>
      <c r="I1652" s="330"/>
      <c r="J1652" s="7"/>
      <c r="K1652" s="330"/>
    </row>
    <row r="1653" spans="1:11" ht="14.4" thickBot="1" x14ac:dyDescent="0.35">
      <c r="E1653" s="351" t="s">
        <v>56</v>
      </c>
      <c r="F1653" s="352"/>
      <c r="G1653" s="353"/>
      <c r="H1653" s="354">
        <f>H1649*J1646</f>
        <v>0</v>
      </c>
      <c r="I1653" s="330"/>
      <c r="J1653" s="7"/>
      <c r="K1653" s="330"/>
    </row>
    <row r="1654" spans="1:11" ht="14.4" thickBot="1" x14ac:dyDescent="0.35">
      <c r="F1654" s="355" t="s">
        <v>57</v>
      </c>
      <c r="G1654" s="356"/>
      <c r="H1654" s="357">
        <f>H1653+H1652+H1651</f>
        <v>0</v>
      </c>
      <c r="I1654" s="330"/>
      <c r="J1654" s="7"/>
      <c r="K1654" s="330"/>
    </row>
    <row r="1655" spans="1:11" ht="14.4" thickBot="1" x14ac:dyDescent="0.35"/>
    <row r="1656" spans="1:11" ht="15" thickBot="1" x14ac:dyDescent="0.35">
      <c r="A1656" s="533"/>
      <c r="B1656" s="534"/>
      <c r="C1656" s="534"/>
      <c r="D1656" s="534"/>
      <c r="E1656" s="535"/>
      <c r="F1656" s="330"/>
      <c r="G1656" s="330"/>
      <c r="H1656" s="330"/>
      <c r="I1656" s="330"/>
      <c r="J1656" s="330"/>
      <c r="K1656" s="330"/>
    </row>
    <row r="1657" spans="1:11" ht="14.4" thickBot="1" x14ac:dyDescent="0.35">
      <c r="E1657" s="330"/>
      <c r="F1657" s="330"/>
      <c r="G1657" s="330"/>
      <c r="H1657" s="330"/>
      <c r="I1657" s="330"/>
      <c r="J1657" s="330"/>
      <c r="K1657" s="330"/>
    </row>
    <row r="1658" spans="1:11" ht="14.4" thickBot="1" x14ac:dyDescent="0.35">
      <c r="A1658" s="33" t="s">
        <v>45</v>
      </c>
      <c r="B1658" s="33" t="s">
        <v>44</v>
      </c>
      <c r="C1658" s="33" t="s">
        <v>26</v>
      </c>
      <c r="D1658" s="33" t="s">
        <v>38</v>
      </c>
      <c r="E1658" s="34" t="s">
        <v>21</v>
      </c>
      <c r="F1658" s="35" t="s">
        <v>43</v>
      </c>
      <c r="G1658" s="34" t="s">
        <v>39</v>
      </c>
      <c r="H1658" s="34" t="s">
        <v>40</v>
      </c>
      <c r="I1658" s="36" t="s">
        <v>41</v>
      </c>
      <c r="J1658" s="36" t="s">
        <v>42</v>
      </c>
      <c r="K1658" s="36" t="s">
        <v>33</v>
      </c>
    </row>
    <row r="1659" spans="1:11" x14ac:dyDescent="0.3">
      <c r="A1659" s="123"/>
      <c r="B1659" s="123"/>
      <c r="C1659" s="123"/>
      <c r="D1659" s="124"/>
      <c r="E1659" s="125"/>
      <c r="F1659" s="126"/>
      <c r="G1659" s="127"/>
      <c r="H1659" s="120" t="str">
        <f>IFERROR(G1659/F1659,"")</f>
        <v/>
      </c>
      <c r="I1659" s="126"/>
      <c r="J1659" s="120" t="str">
        <f>IFERROR(I1659*H1659,"")</f>
        <v/>
      </c>
      <c r="K1659" s="331"/>
    </row>
    <row r="1660" spans="1:11" x14ac:dyDescent="0.3">
      <c r="A1660" s="128"/>
      <c r="B1660" s="128"/>
      <c r="C1660" s="128"/>
      <c r="D1660" s="129"/>
      <c r="E1660" s="130"/>
      <c r="F1660" s="131"/>
      <c r="G1660" s="132"/>
      <c r="H1660" s="121" t="str">
        <f t="shared" ref="H1660:H1664" si="147">IFERROR(G1660/F1660,"")</f>
        <v/>
      </c>
      <c r="I1660" s="131"/>
      <c r="J1660" s="121" t="str">
        <f t="shared" ref="J1660:J1664" si="148">IFERROR(I1660*H1660,"")</f>
        <v/>
      </c>
      <c r="K1660" s="122"/>
    </row>
    <row r="1661" spans="1:11" x14ac:dyDescent="0.3">
      <c r="A1661" s="128"/>
      <c r="B1661" s="128"/>
      <c r="C1661" s="128"/>
      <c r="D1661" s="129"/>
      <c r="E1661" s="133"/>
      <c r="F1661" s="131"/>
      <c r="G1661" s="132"/>
      <c r="H1661" s="121" t="str">
        <f t="shared" si="147"/>
        <v/>
      </c>
      <c r="I1661" s="131"/>
      <c r="J1661" s="121" t="str">
        <f t="shared" si="148"/>
        <v/>
      </c>
      <c r="K1661" s="333"/>
    </row>
    <row r="1662" spans="1:11" x14ac:dyDescent="0.3">
      <c r="A1662" s="128"/>
      <c r="B1662" s="128"/>
      <c r="C1662" s="128"/>
      <c r="D1662" s="129"/>
      <c r="E1662" s="130"/>
      <c r="F1662" s="131"/>
      <c r="G1662" s="132"/>
      <c r="H1662" s="121" t="str">
        <f t="shared" si="147"/>
        <v/>
      </c>
      <c r="I1662" s="131"/>
      <c r="J1662" s="121" t="str">
        <f t="shared" si="148"/>
        <v/>
      </c>
      <c r="K1662" s="333"/>
    </row>
    <row r="1663" spans="1:11" x14ac:dyDescent="0.3">
      <c r="A1663" s="128"/>
      <c r="B1663" s="128"/>
      <c r="C1663" s="128"/>
      <c r="D1663" s="129"/>
      <c r="E1663" s="130"/>
      <c r="F1663" s="131"/>
      <c r="G1663" s="132"/>
      <c r="H1663" s="121" t="str">
        <f t="shared" si="147"/>
        <v/>
      </c>
      <c r="I1663" s="131"/>
      <c r="J1663" s="121" t="str">
        <f t="shared" si="148"/>
        <v/>
      </c>
      <c r="K1663" s="333"/>
    </row>
    <row r="1664" spans="1:11" x14ac:dyDescent="0.3">
      <c r="A1664" s="128"/>
      <c r="B1664" s="128"/>
      <c r="C1664" s="128"/>
      <c r="D1664" s="129"/>
      <c r="E1664" s="130"/>
      <c r="F1664" s="131"/>
      <c r="G1664" s="132"/>
      <c r="H1664" s="121" t="str">
        <f t="shared" si="147"/>
        <v/>
      </c>
      <c r="I1664" s="131"/>
      <c r="J1664" s="121" t="str">
        <f t="shared" si="148"/>
        <v/>
      </c>
      <c r="K1664" s="333"/>
    </row>
    <row r="1665" spans="1:11" x14ac:dyDescent="0.3">
      <c r="A1665" s="128"/>
      <c r="B1665" s="128"/>
      <c r="C1665" s="128"/>
      <c r="D1665" s="129"/>
      <c r="E1665" s="130"/>
      <c r="F1665" s="131"/>
      <c r="G1665" s="132"/>
      <c r="H1665" s="121"/>
      <c r="I1665" s="131"/>
      <c r="J1665" s="121"/>
      <c r="K1665" s="333"/>
    </row>
    <row r="1666" spans="1:11" x14ac:dyDescent="0.3">
      <c r="A1666" s="128"/>
      <c r="B1666" s="128"/>
      <c r="C1666" s="128"/>
      <c r="D1666" s="129"/>
      <c r="E1666" s="130"/>
      <c r="F1666" s="131"/>
      <c r="G1666" s="132"/>
      <c r="H1666" s="121"/>
      <c r="I1666" s="131"/>
      <c r="J1666" s="121"/>
      <c r="K1666" s="333"/>
    </row>
    <row r="1667" spans="1:11" x14ac:dyDescent="0.3">
      <c r="A1667" s="128"/>
      <c r="B1667" s="128"/>
      <c r="C1667" s="128"/>
      <c r="D1667" s="129"/>
      <c r="E1667" s="130"/>
      <c r="F1667" s="131"/>
      <c r="G1667" s="132"/>
      <c r="H1667" s="121"/>
      <c r="I1667" s="131"/>
      <c r="J1667" s="121"/>
      <c r="K1667" s="333"/>
    </row>
    <row r="1668" spans="1:11" x14ac:dyDescent="0.3">
      <c r="A1668" s="128"/>
      <c r="B1668" s="128"/>
      <c r="C1668" s="128"/>
      <c r="D1668" s="129"/>
      <c r="E1668" s="130"/>
      <c r="F1668" s="131"/>
      <c r="G1668" s="132"/>
      <c r="H1668" s="121"/>
      <c r="I1668" s="131"/>
      <c r="J1668" s="121"/>
      <c r="K1668" s="333"/>
    </row>
    <row r="1669" spans="1:11" x14ac:dyDescent="0.3">
      <c r="A1669" s="128"/>
      <c r="B1669" s="128"/>
      <c r="C1669" s="128"/>
      <c r="D1669" s="129"/>
      <c r="E1669" s="130"/>
      <c r="F1669" s="131"/>
      <c r="G1669" s="132"/>
      <c r="H1669" s="121"/>
      <c r="I1669" s="131"/>
      <c r="J1669" s="121"/>
      <c r="K1669" s="333"/>
    </row>
    <row r="1670" spans="1:11" x14ac:dyDescent="0.3">
      <c r="A1670" s="128"/>
      <c r="B1670" s="128"/>
      <c r="C1670" s="128"/>
      <c r="D1670" s="129"/>
      <c r="E1670" s="130"/>
      <c r="F1670" s="131"/>
      <c r="G1670" s="132"/>
      <c r="H1670" s="121" t="str">
        <f t="shared" ref="H1670:H1683" si="149">IFERROR(G1670/F1670,"")</f>
        <v/>
      </c>
      <c r="I1670" s="131"/>
      <c r="J1670" s="121" t="str">
        <f t="shared" ref="J1670:J1684" si="150">IFERROR(I1670*H1670,"")</f>
        <v/>
      </c>
      <c r="K1670" s="333"/>
    </row>
    <row r="1671" spans="1:11" x14ac:dyDescent="0.3">
      <c r="A1671" s="129"/>
      <c r="B1671" s="129"/>
      <c r="C1671" s="129"/>
      <c r="D1671" s="129"/>
      <c r="E1671" s="130"/>
      <c r="F1671" s="131"/>
      <c r="G1671" s="132"/>
      <c r="H1671" s="121" t="str">
        <f t="shared" si="149"/>
        <v/>
      </c>
      <c r="I1671" s="131"/>
      <c r="J1671" s="121" t="str">
        <f t="shared" si="150"/>
        <v/>
      </c>
      <c r="K1671" s="333"/>
    </row>
    <row r="1672" spans="1:11" x14ac:dyDescent="0.3">
      <c r="A1672" s="129"/>
      <c r="B1672" s="129"/>
      <c r="C1672" s="129"/>
      <c r="D1672" s="129"/>
      <c r="E1672" s="130"/>
      <c r="F1672" s="131"/>
      <c r="G1672" s="132"/>
      <c r="H1672" s="121" t="str">
        <f t="shared" si="149"/>
        <v/>
      </c>
      <c r="I1672" s="131"/>
      <c r="J1672" s="121" t="str">
        <f t="shared" si="150"/>
        <v/>
      </c>
      <c r="K1672" s="333"/>
    </row>
    <row r="1673" spans="1:11" x14ac:dyDescent="0.3">
      <c r="A1673" s="129"/>
      <c r="B1673" s="129"/>
      <c r="C1673" s="129"/>
      <c r="D1673" s="129"/>
      <c r="E1673" s="130"/>
      <c r="F1673" s="131"/>
      <c r="G1673" s="132"/>
      <c r="H1673" s="121" t="str">
        <f t="shared" si="149"/>
        <v/>
      </c>
      <c r="I1673" s="131"/>
      <c r="J1673" s="121" t="str">
        <f t="shared" si="150"/>
        <v/>
      </c>
      <c r="K1673" s="333"/>
    </row>
    <row r="1674" spans="1:11" x14ac:dyDescent="0.3">
      <c r="A1674" s="129"/>
      <c r="B1674" s="129"/>
      <c r="C1674" s="129"/>
      <c r="D1674" s="129"/>
      <c r="E1674" s="130"/>
      <c r="F1674" s="131"/>
      <c r="G1674" s="132"/>
      <c r="H1674" s="121" t="str">
        <f t="shared" si="149"/>
        <v/>
      </c>
      <c r="I1674" s="131"/>
      <c r="J1674" s="121" t="str">
        <f t="shared" si="150"/>
        <v/>
      </c>
      <c r="K1674" s="333"/>
    </row>
    <row r="1675" spans="1:11" x14ac:dyDescent="0.3">
      <c r="A1675" s="129"/>
      <c r="B1675" s="129"/>
      <c r="C1675" s="129"/>
      <c r="D1675" s="129"/>
      <c r="E1675" s="130"/>
      <c r="F1675" s="131"/>
      <c r="G1675" s="132"/>
      <c r="H1675" s="121" t="str">
        <f t="shared" si="149"/>
        <v/>
      </c>
      <c r="I1675" s="131"/>
      <c r="J1675" s="121" t="str">
        <f t="shared" si="150"/>
        <v/>
      </c>
      <c r="K1675" s="333"/>
    </row>
    <row r="1676" spans="1:11" x14ac:dyDescent="0.3">
      <c r="A1676" s="129"/>
      <c r="B1676" s="129"/>
      <c r="C1676" s="129"/>
      <c r="D1676" s="129"/>
      <c r="E1676" s="130"/>
      <c r="F1676" s="131"/>
      <c r="G1676" s="132"/>
      <c r="H1676" s="121" t="str">
        <f t="shared" si="149"/>
        <v/>
      </c>
      <c r="I1676" s="131"/>
      <c r="J1676" s="121" t="str">
        <f t="shared" si="150"/>
        <v/>
      </c>
      <c r="K1676" s="333"/>
    </row>
    <row r="1677" spans="1:11" x14ac:dyDescent="0.3">
      <c r="A1677" s="129"/>
      <c r="B1677" s="129"/>
      <c r="C1677" s="129"/>
      <c r="D1677" s="129"/>
      <c r="E1677" s="130"/>
      <c r="F1677" s="131"/>
      <c r="G1677" s="132"/>
      <c r="H1677" s="121" t="str">
        <f t="shared" si="149"/>
        <v/>
      </c>
      <c r="I1677" s="131"/>
      <c r="J1677" s="121" t="str">
        <f t="shared" si="150"/>
        <v/>
      </c>
      <c r="K1677" s="333"/>
    </row>
    <row r="1678" spans="1:11" x14ac:dyDescent="0.3">
      <c r="A1678" s="129"/>
      <c r="B1678" s="129"/>
      <c r="C1678" s="129"/>
      <c r="D1678" s="129"/>
      <c r="E1678" s="134"/>
      <c r="F1678" s="131"/>
      <c r="G1678" s="132"/>
      <c r="H1678" s="121" t="str">
        <f t="shared" si="149"/>
        <v/>
      </c>
      <c r="I1678" s="131"/>
      <c r="J1678" s="121" t="str">
        <f t="shared" si="150"/>
        <v/>
      </c>
      <c r="K1678" s="333"/>
    </row>
    <row r="1679" spans="1:11" x14ac:dyDescent="0.3">
      <c r="A1679" s="129"/>
      <c r="B1679" s="129"/>
      <c r="C1679" s="129"/>
      <c r="D1679" s="129"/>
      <c r="E1679" s="135"/>
      <c r="F1679" s="131"/>
      <c r="G1679" s="132"/>
      <c r="H1679" s="121" t="str">
        <f t="shared" si="149"/>
        <v/>
      </c>
      <c r="I1679" s="131"/>
      <c r="J1679" s="121" t="str">
        <f t="shared" si="150"/>
        <v/>
      </c>
      <c r="K1679" s="333"/>
    </row>
    <row r="1680" spans="1:11" x14ac:dyDescent="0.3">
      <c r="A1680" s="129"/>
      <c r="B1680" s="129"/>
      <c r="C1680" s="129"/>
      <c r="D1680" s="129"/>
      <c r="E1680" s="136"/>
      <c r="F1680" s="131"/>
      <c r="G1680" s="132"/>
      <c r="H1680" s="121" t="str">
        <f t="shared" si="149"/>
        <v/>
      </c>
      <c r="I1680" s="131"/>
      <c r="J1680" s="121" t="str">
        <f t="shared" si="150"/>
        <v/>
      </c>
      <c r="K1680" s="333"/>
    </row>
    <row r="1681" spans="1:12" x14ac:dyDescent="0.3">
      <c r="A1681" s="129"/>
      <c r="B1681" s="129"/>
      <c r="C1681" s="129"/>
      <c r="D1681" s="129"/>
      <c r="E1681" s="137"/>
      <c r="F1681" s="131"/>
      <c r="G1681" s="132"/>
      <c r="H1681" s="121" t="str">
        <f t="shared" si="149"/>
        <v/>
      </c>
      <c r="I1681" s="131"/>
      <c r="J1681" s="121" t="str">
        <f t="shared" si="150"/>
        <v/>
      </c>
      <c r="K1681" s="333"/>
    </row>
    <row r="1682" spans="1:12" x14ac:dyDescent="0.3">
      <c r="A1682" s="129"/>
      <c r="B1682" s="129"/>
      <c r="C1682" s="129"/>
      <c r="D1682" s="129"/>
      <c r="E1682" s="137"/>
      <c r="F1682" s="131"/>
      <c r="G1682" s="132"/>
      <c r="H1682" s="121" t="str">
        <f t="shared" si="149"/>
        <v/>
      </c>
      <c r="I1682" s="131"/>
      <c r="J1682" s="121" t="str">
        <f t="shared" si="150"/>
        <v/>
      </c>
      <c r="K1682" s="333"/>
    </row>
    <row r="1683" spans="1:12" x14ac:dyDescent="0.3">
      <c r="A1683" s="129"/>
      <c r="B1683" s="129"/>
      <c r="C1683" s="129"/>
      <c r="D1683" s="129"/>
      <c r="E1683" s="138"/>
      <c r="F1683" s="131"/>
      <c r="G1683" s="132"/>
      <c r="H1683" s="121" t="str">
        <f t="shared" si="149"/>
        <v/>
      </c>
      <c r="I1683" s="131"/>
      <c r="J1683" s="121" t="str">
        <f t="shared" si="150"/>
        <v/>
      </c>
      <c r="K1683" s="333"/>
    </row>
    <row r="1684" spans="1:12" ht="14.4" thickBot="1" x14ac:dyDescent="0.35">
      <c r="A1684" s="129"/>
      <c r="B1684" s="129"/>
      <c r="C1684" s="129"/>
      <c r="D1684" s="129"/>
      <c r="E1684" s="148"/>
      <c r="F1684" s="149"/>
      <c r="G1684" s="150"/>
      <c r="H1684" s="151" t="str">
        <f>IFERROR(#REF!/F1684,"")</f>
        <v/>
      </c>
      <c r="I1684" s="149"/>
      <c r="J1684" s="151" t="str">
        <f t="shared" si="150"/>
        <v/>
      </c>
      <c r="K1684" s="333"/>
    </row>
    <row r="1685" spans="1:12" ht="15" thickBot="1" x14ac:dyDescent="0.35">
      <c r="E1685" s="144" t="s">
        <v>23</v>
      </c>
      <c r="F1685" s="145"/>
      <c r="G1685" s="145"/>
      <c r="H1685" s="145"/>
      <c r="I1685" s="145"/>
      <c r="J1685" s="141">
        <f>SUM(J1659:J1684)</f>
        <v>0</v>
      </c>
      <c r="K1685" s="371"/>
      <c r="L1685" s="10"/>
    </row>
    <row r="1686" spans="1:12" ht="15" thickBot="1" x14ac:dyDescent="0.35">
      <c r="E1686" s="4"/>
      <c r="F1686" s="3"/>
      <c r="G1686" s="3"/>
      <c r="H1686" s="3"/>
      <c r="I1686" s="3"/>
      <c r="J1686" s="5"/>
      <c r="K1686" s="335"/>
    </row>
    <row r="1687" spans="1:12" ht="15" thickBot="1" x14ac:dyDescent="0.35">
      <c r="E1687" s="144" t="s">
        <v>51</v>
      </c>
      <c r="F1687" s="146"/>
      <c r="G1687" s="146"/>
      <c r="H1687" s="140">
        <f>Salaries!T62</f>
        <v>0</v>
      </c>
      <c r="I1687" s="139">
        <v>0</v>
      </c>
      <c r="J1687" s="142">
        <f>I1687*H1687</f>
        <v>0</v>
      </c>
      <c r="K1687" s="335"/>
    </row>
    <row r="1688" spans="1:12" ht="15" thickBot="1" x14ac:dyDescent="0.35">
      <c r="E1688" s="9"/>
      <c r="F1688" s="3"/>
      <c r="G1688" s="3"/>
      <c r="H1688" s="3"/>
      <c r="I1688" s="3"/>
      <c r="J1688" s="5"/>
      <c r="K1688" s="335"/>
    </row>
    <row r="1689" spans="1:12" ht="15" thickBot="1" x14ac:dyDescent="0.35">
      <c r="E1689" s="144" t="s">
        <v>37</v>
      </c>
      <c r="F1689" s="143">
        <f>OverheadMarkup!B16</f>
        <v>0</v>
      </c>
      <c r="G1689" s="147"/>
      <c r="H1689" s="145"/>
      <c r="I1689" s="147"/>
      <c r="J1689" s="142">
        <f>(J1685+J1687)*F1689</f>
        <v>0</v>
      </c>
      <c r="K1689" s="335"/>
      <c r="L1689" s="10"/>
    </row>
    <row r="1690" spans="1:12" ht="15" thickBot="1" x14ac:dyDescent="0.35">
      <c r="E1690" s="6"/>
      <c r="F1690" s="7"/>
      <c r="G1690" s="7"/>
      <c r="H1690" s="8"/>
      <c r="I1690" s="38"/>
      <c r="J1690" s="8"/>
      <c r="K1690" s="7"/>
    </row>
    <row r="1691" spans="1:12" ht="14.4" thickBot="1" x14ac:dyDescent="0.35">
      <c r="E1691" s="336" t="s">
        <v>49</v>
      </c>
      <c r="F1691" s="337"/>
      <c r="G1691" s="338"/>
      <c r="H1691" s="339">
        <f>J1685+J1687+J1689</f>
        <v>0</v>
      </c>
      <c r="I1691" s="330"/>
      <c r="J1691" s="330"/>
      <c r="K1691" s="330"/>
    </row>
    <row r="1692" spans="1:12" x14ac:dyDescent="0.3">
      <c r="E1692" s="340" t="s">
        <v>24</v>
      </c>
      <c r="F1692" s="341"/>
      <c r="G1692" s="342"/>
      <c r="H1692" s="343">
        <v>0</v>
      </c>
      <c r="I1692" s="330"/>
      <c r="J1692" s="330"/>
      <c r="K1692" s="330"/>
    </row>
    <row r="1693" spans="1:12" x14ac:dyDescent="0.3">
      <c r="E1693" s="340" t="s">
        <v>52</v>
      </c>
      <c r="F1693" s="341"/>
      <c r="G1693" s="342"/>
      <c r="H1693" s="344">
        <f>H1692*I1687</f>
        <v>0</v>
      </c>
      <c r="I1693" s="330"/>
      <c r="J1693" s="7"/>
      <c r="K1693" s="330"/>
    </row>
    <row r="1694" spans="1:12" x14ac:dyDescent="0.3">
      <c r="E1694" s="340" t="s">
        <v>53</v>
      </c>
      <c r="F1694" s="341"/>
      <c r="G1694" s="342"/>
      <c r="H1694" s="345">
        <f>H1692*J1685</f>
        <v>0</v>
      </c>
      <c r="I1694" s="330"/>
      <c r="J1694" s="7"/>
      <c r="K1694" s="330"/>
    </row>
    <row r="1695" spans="1:12" x14ac:dyDescent="0.3">
      <c r="E1695" s="347" t="s">
        <v>54</v>
      </c>
      <c r="F1695" s="348"/>
      <c r="G1695" s="349"/>
      <c r="H1695" s="350">
        <f>H1693*H1687</f>
        <v>0</v>
      </c>
      <c r="I1695" s="330"/>
      <c r="J1695" s="7"/>
      <c r="K1695" s="330"/>
    </row>
    <row r="1696" spans="1:12" ht="14.4" thickBot="1" x14ac:dyDescent="0.35">
      <c r="E1696" s="351" t="s">
        <v>56</v>
      </c>
      <c r="F1696" s="352"/>
      <c r="G1696" s="353"/>
      <c r="H1696" s="354">
        <f>H1692*J1689</f>
        <v>0</v>
      </c>
      <c r="I1696" s="330"/>
      <c r="J1696" s="7"/>
      <c r="K1696" s="330"/>
    </row>
    <row r="1697" spans="1:11" ht="14.4" thickBot="1" x14ac:dyDescent="0.35">
      <c r="F1697" s="355" t="s">
        <v>57</v>
      </c>
      <c r="G1697" s="356"/>
      <c r="H1697" s="357">
        <f>H1696+H1695+H1694</f>
        <v>0</v>
      </c>
      <c r="I1697" s="330"/>
      <c r="J1697" s="7"/>
      <c r="K1697" s="330"/>
    </row>
    <row r="1698" spans="1:11" ht="14.4" thickBot="1" x14ac:dyDescent="0.35"/>
    <row r="1699" spans="1:11" ht="15" thickBot="1" x14ac:dyDescent="0.35">
      <c r="A1699" s="533"/>
      <c r="B1699" s="534"/>
      <c r="C1699" s="534"/>
      <c r="D1699" s="534"/>
      <c r="E1699" s="535"/>
      <c r="F1699" s="330"/>
      <c r="G1699" s="330"/>
      <c r="H1699" s="330"/>
      <c r="I1699" s="330"/>
      <c r="J1699" s="330"/>
      <c r="K1699" s="330"/>
    </row>
    <row r="1700" spans="1:11" ht="14.4" thickBot="1" x14ac:dyDescent="0.35">
      <c r="E1700" s="330"/>
      <c r="F1700" s="330"/>
      <c r="G1700" s="330"/>
      <c r="H1700" s="330"/>
      <c r="I1700" s="330"/>
      <c r="J1700" s="330"/>
      <c r="K1700" s="330"/>
    </row>
    <row r="1701" spans="1:11" ht="14.4" thickBot="1" x14ac:dyDescent="0.35">
      <c r="A1701" s="33" t="s">
        <v>45</v>
      </c>
      <c r="B1701" s="33" t="s">
        <v>44</v>
      </c>
      <c r="C1701" s="33" t="s">
        <v>26</v>
      </c>
      <c r="D1701" s="33" t="s">
        <v>38</v>
      </c>
      <c r="E1701" s="34" t="s">
        <v>21</v>
      </c>
      <c r="F1701" s="35" t="s">
        <v>43</v>
      </c>
      <c r="G1701" s="34" t="s">
        <v>39</v>
      </c>
      <c r="H1701" s="34" t="s">
        <v>40</v>
      </c>
      <c r="I1701" s="36" t="s">
        <v>41</v>
      </c>
      <c r="J1701" s="36" t="s">
        <v>42</v>
      </c>
      <c r="K1701" s="36" t="s">
        <v>33</v>
      </c>
    </row>
    <row r="1702" spans="1:11" x14ac:dyDescent="0.3">
      <c r="A1702" s="123"/>
      <c r="B1702" s="123"/>
      <c r="C1702" s="123"/>
      <c r="D1702" s="124"/>
      <c r="E1702" s="125"/>
      <c r="F1702" s="126"/>
      <c r="G1702" s="127"/>
      <c r="H1702" s="120" t="str">
        <f>IFERROR(G1702/F1702,"")</f>
        <v/>
      </c>
      <c r="I1702" s="126"/>
      <c r="J1702" s="120" t="str">
        <f>IFERROR(I1702*H1702,"")</f>
        <v/>
      </c>
      <c r="K1702" s="331"/>
    </row>
    <row r="1703" spans="1:11" x14ac:dyDescent="0.3">
      <c r="A1703" s="128"/>
      <c r="B1703" s="128"/>
      <c r="C1703" s="128"/>
      <c r="D1703" s="129"/>
      <c r="E1703" s="130"/>
      <c r="F1703" s="131"/>
      <c r="G1703" s="132"/>
      <c r="H1703" s="121" t="str">
        <f t="shared" ref="H1703:H1707" si="151">IFERROR(G1703/F1703,"")</f>
        <v/>
      </c>
      <c r="I1703" s="131"/>
      <c r="J1703" s="121" t="str">
        <f t="shared" ref="J1703:J1707" si="152">IFERROR(I1703*H1703,"")</f>
        <v/>
      </c>
      <c r="K1703" s="122"/>
    </row>
    <row r="1704" spans="1:11" x14ac:dyDescent="0.3">
      <c r="A1704" s="128"/>
      <c r="B1704" s="128"/>
      <c r="C1704" s="128"/>
      <c r="D1704" s="129"/>
      <c r="E1704" s="133"/>
      <c r="F1704" s="131"/>
      <c r="G1704" s="132"/>
      <c r="H1704" s="121" t="str">
        <f t="shared" si="151"/>
        <v/>
      </c>
      <c r="I1704" s="131"/>
      <c r="J1704" s="121" t="str">
        <f t="shared" si="152"/>
        <v/>
      </c>
      <c r="K1704" s="333"/>
    </row>
    <row r="1705" spans="1:11" x14ac:dyDescent="0.3">
      <c r="A1705" s="128"/>
      <c r="B1705" s="128"/>
      <c r="C1705" s="128"/>
      <c r="D1705" s="129"/>
      <c r="E1705" s="130"/>
      <c r="F1705" s="131"/>
      <c r="G1705" s="132"/>
      <c r="H1705" s="121" t="str">
        <f t="shared" si="151"/>
        <v/>
      </c>
      <c r="I1705" s="131"/>
      <c r="J1705" s="121" t="str">
        <f t="shared" si="152"/>
        <v/>
      </c>
      <c r="K1705" s="333"/>
    </row>
    <row r="1706" spans="1:11" x14ac:dyDescent="0.3">
      <c r="A1706" s="128"/>
      <c r="B1706" s="128"/>
      <c r="C1706" s="128"/>
      <c r="D1706" s="129"/>
      <c r="E1706" s="130"/>
      <c r="F1706" s="131"/>
      <c r="G1706" s="132"/>
      <c r="H1706" s="121" t="str">
        <f t="shared" si="151"/>
        <v/>
      </c>
      <c r="I1706" s="131"/>
      <c r="J1706" s="121" t="str">
        <f t="shared" si="152"/>
        <v/>
      </c>
      <c r="K1706" s="333"/>
    </row>
    <row r="1707" spans="1:11" x14ac:dyDescent="0.3">
      <c r="A1707" s="128"/>
      <c r="B1707" s="128"/>
      <c r="C1707" s="128"/>
      <c r="D1707" s="129"/>
      <c r="E1707" s="130"/>
      <c r="F1707" s="131"/>
      <c r="G1707" s="132"/>
      <c r="H1707" s="121" t="str">
        <f t="shared" si="151"/>
        <v/>
      </c>
      <c r="I1707" s="131"/>
      <c r="J1707" s="121" t="str">
        <f t="shared" si="152"/>
        <v/>
      </c>
      <c r="K1707" s="333"/>
    </row>
    <row r="1708" spans="1:11" x14ac:dyDescent="0.3">
      <c r="A1708" s="128"/>
      <c r="B1708" s="128"/>
      <c r="C1708" s="128"/>
      <c r="D1708" s="129"/>
      <c r="E1708" s="130"/>
      <c r="F1708" s="131"/>
      <c r="G1708" s="132"/>
      <c r="H1708" s="121"/>
      <c r="I1708" s="131"/>
      <c r="J1708" s="121"/>
      <c r="K1708" s="333"/>
    </row>
    <row r="1709" spans="1:11" x14ac:dyDescent="0.3">
      <c r="A1709" s="128"/>
      <c r="B1709" s="128"/>
      <c r="C1709" s="128"/>
      <c r="D1709" s="129"/>
      <c r="E1709" s="130"/>
      <c r="F1709" s="131"/>
      <c r="G1709" s="132"/>
      <c r="H1709" s="121"/>
      <c r="I1709" s="131"/>
      <c r="J1709" s="121"/>
      <c r="K1709" s="333"/>
    </row>
    <row r="1710" spans="1:11" x14ac:dyDescent="0.3">
      <c r="A1710" s="128"/>
      <c r="B1710" s="128"/>
      <c r="C1710" s="128"/>
      <c r="D1710" s="129"/>
      <c r="E1710" s="130"/>
      <c r="F1710" s="131"/>
      <c r="G1710" s="132"/>
      <c r="H1710" s="121"/>
      <c r="I1710" s="131"/>
      <c r="J1710" s="121"/>
      <c r="K1710" s="333"/>
    </row>
    <row r="1711" spans="1:11" x14ac:dyDescent="0.3">
      <c r="A1711" s="128"/>
      <c r="B1711" s="128"/>
      <c r="C1711" s="128"/>
      <c r="D1711" s="129"/>
      <c r="E1711" s="130"/>
      <c r="F1711" s="131"/>
      <c r="G1711" s="132"/>
      <c r="H1711" s="121"/>
      <c r="I1711" s="131"/>
      <c r="J1711" s="121"/>
      <c r="K1711" s="333"/>
    </row>
    <row r="1712" spans="1:11" x14ac:dyDescent="0.3">
      <c r="A1712" s="128"/>
      <c r="B1712" s="128"/>
      <c r="C1712" s="128"/>
      <c r="D1712" s="129"/>
      <c r="E1712" s="130"/>
      <c r="F1712" s="131"/>
      <c r="G1712" s="132"/>
      <c r="H1712" s="121"/>
      <c r="I1712" s="131"/>
      <c r="J1712" s="121"/>
      <c r="K1712" s="333"/>
    </row>
    <row r="1713" spans="1:11" x14ac:dyDescent="0.3">
      <c r="A1713" s="128"/>
      <c r="B1713" s="128"/>
      <c r="C1713" s="128"/>
      <c r="D1713" s="129"/>
      <c r="E1713" s="130"/>
      <c r="F1713" s="131"/>
      <c r="G1713" s="132"/>
      <c r="H1713" s="121" t="str">
        <f t="shared" ref="H1713:H1726" si="153">IFERROR(G1713/F1713,"")</f>
        <v/>
      </c>
      <c r="I1713" s="131"/>
      <c r="J1713" s="121" t="str">
        <f t="shared" ref="J1713:J1727" si="154">IFERROR(I1713*H1713,"")</f>
        <v/>
      </c>
      <c r="K1713" s="333"/>
    </row>
    <row r="1714" spans="1:11" x14ac:dyDescent="0.3">
      <c r="A1714" s="129"/>
      <c r="B1714" s="129"/>
      <c r="C1714" s="129"/>
      <c r="D1714" s="129"/>
      <c r="E1714" s="130"/>
      <c r="F1714" s="131"/>
      <c r="G1714" s="132"/>
      <c r="H1714" s="121" t="str">
        <f t="shared" si="153"/>
        <v/>
      </c>
      <c r="I1714" s="131"/>
      <c r="J1714" s="121" t="str">
        <f t="shared" si="154"/>
        <v/>
      </c>
      <c r="K1714" s="333"/>
    </row>
    <row r="1715" spans="1:11" x14ac:dyDescent="0.3">
      <c r="A1715" s="129"/>
      <c r="B1715" s="129"/>
      <c r="C1715" s="129"/>
      <c r="D1715" s="129"/>
      <c r="E1715" s="130"/>
      <c r="F1715" s="131"/>
      <c r="G1715" s="132"/>
      <c r="H1715" s="121" t="str">
        <f t="shared" si="153"/>
        <v/>
      </c>
      <c r="I1715" s="131"/>
      <c r="J1715" s="121" t="str">
        <f t="shared" si="154"/>
        <v/>
      </c>
      <c r="K1715" s="333"/>
    </row>
    <row r="1716" spans="1:11" x14ac:dyDescent="0.3">
      <c r="A1716" s="129"/>
      <c r="B1716" s="129"/>
      <c r="C1716" s="129"/>
      <c r="D1716" s="129"/>
      <c r="E1716" s="130"/>
      <c r="F1716" s="131"/>
      <c r="G1716" s="132"/>
      <c r="H1716" s="121" t="str">
        <f t="shared" si="153"/>
        <v/>
      </c>
      <c r="I1716" s="131"/>
      <c r="J1716" s="121" t="str">
        <f t="shared" si="154"/>
        <v/>
      </c>
      <c r="K1716" s="333"/>
    </row>
    <row r="1717" spans="1:11" x14ac:dyDescent="0.3">
      <c r="A1717" s="129"/>
      <c r="B1717" s="129"/>
      <c r="C1717" s="129"/>
      <c r="D1717" s="129"/>
      <c r="E1717" s="130"/>
      <c r="F1717" s="131"/>
      <c r="G1717" s="132"/>
      <c r="H1717" s="121" t="str">
        <f t="shared" si="153"/>
        <v/>
      </c>
      <c r="I1717" s="131"/>
      <c r="J1717" s="121" t="str">
        <f t="shared" si="154"/>
        <v/>
      </c>
      <c r="K1717" s="333"/>
    </row>
    <row r="1718" spans="1:11" x14ac:dyDescent="0.3">
      <c r="A1718" s="129"/>
      <c r="B1718" s="129"/>
      <c r="C1718" s="129"/>
      <c r="D1718" s="129"/>
      <c r="E1718" s="130"/>
      <c r="F1718" s="131"/>
      <c r="G1718" s="132"/>
      <c r="H1718" s="121" t="str">
        <f t="shared" si="153"/>
        <v/>
      </c>
      <c r="I1718" s="131"/>
      <c r="J1718" s="121" t="str">
        <f t="shared" si="154"/>
        <v/>
      </c>
      <c r="K1718" s="333"/>
    </row>
    <row r="1719" spans="1:11" x14ac:dyDescent="0.3">
      <c r="A1719" s="129"/>
      <c r="B1719" s="129"/>
      <c r="C1719" s="129"/>
      <c r="D1719" s="129"/>
      <c r="E1719" s="130"/>
      <c r="F1719" s="131"/>
      <c r="G1719" s="132"/>
      <c r="H1719" s="121" t="str">
        <f t="shared" si="153"/>
        <v/>
      </c>
      <c r="I1719" s="131"/>
      <c r="J1719" s="121" t="str">
        <f t="shared" si="154"/>
        <v/>
      </c>
      <c r="K1719" s="333"/>
    </row>
    <row r="1720" spans="1:11" x14ac:dyDescent="0.3">
      <c r="A1720" s="129"/>
      <c r="B1720" s="129"/>
      <c r="C1720" s="129"/>
      <c r="D1720" s="129"/>
      <c r="E1720" s="130"/>
      <c r="F1720" s="131"/>
      <c r="G1720" s="132"/>
      <c r="H1720" s="121" t="str">
        <f t="shared" si="153"/>
        <v/>
      </c>
      <c r="I1720" s="131"/>
      <c r="J1720" s="121" t="str">
        <f t="shared" si="154"/>
        <v/>
      </c>
      <c r="K1720" s="333"/>
    </row>
    <row r="1721" spans="1:11" x14ac:dyDescent="0.3">
      <c r="A1721" s="129"/>
      <c r="B1721" s="129"/>
      <c r="C1721" s="129"/>
      <c r="D1721" s="129"/>
      <c r="E1721" s="134"/>
      <c r="F1721" s="131"/>
      <c r="G1721" s="132"/>
      <c r="H1721" s="121" t="str">
        <f t="shared" si="153"/>
        <v/>
      </c>
      <c r="I1721" s="131"/>
      <c r="J1721" s="121" t="str">
        <f t="shared" si="154"/>
        <v/>
      </c>
      <c r="K1721" s="333"/>
    </row>
    <row r="1722" spans="1:11" x14ac:dyDescent="0.3">
      <c r="A1722" s="129"/>
      <c r="B1722" s="129"/>
      <c r="C1722" s="129"/>
      <c r="D1722" s="129"/>
      <c r="E1722" s="135"/>
      <c r="F1722" s="131"/>
      <c r="G1722" s="132"/>
      <c r="H1722" s="121" t="str">
        <f t="shared" si="153"/>
        <v/>
      </c>
      <c r="I1722" s="131"/>
      <c r="J1722" s="121" t="str">
        <f t="shared" si="154"/>
        <v/>
      </c>
      <c r="K1722" s="333"/>
    </row>
    <row r="1723" spans="1:11" x14ac:dyDescent="0.3">
      <c r="A1723" s="129"/>
      <c r="B1723" s="129"/>
      <c r="C1723" s="129"/>
      <c r="D1723" s="129"/>
      <c r="E1723" s="136"/>
      <c r="F1723" s="131"/>
      <c r="G1723" s="132"/>
      <c r="H1723" s="121" t="str">
        <f t="shared" si="153"/>
        <v/>
      </c>
      <c r="I1723" s="131"/>
      <c r="J1723" s="121" t="str">
        <f t="shared" si="154"/>
        <v/>
      </c>
      <c r="K1723" s="333"/>
    </row>
    <row r="1724" spans="1:11" x14ac:dyDescent="0.3">
      <c r="A1724" s="129"/>
      <c r="B1724" s="129"/>
      <c r="C1724" s="129"/>
      <c r="D1724" s="129"/>
      <c r="E1724" s="137"/>
      <c r="F1724" s="131"/>
      <c r="G1724" s="132"/>
      <c r="H1724" s="121" t="str">
        <f t="shared" si="153"/>
        <v/>
      </c>
      <c r="I1724" s="131"/>
      <c r="J1724" s="121" t="str">
        <f t="shared" si="154"/>
        <v/>
      </c>
      <c r="K1724" s="333"/>
    </row>
    <row r="1725" spans="1:11" x14ac:dyDescent="0.3">
      <c r="A1725" s="129"/>
      <c r="B1725" s="129"/>
      <c r="C1725" s="129"/>
      <c r="D1725" s="129"/>
      <c r="E1725" s="137"/>
      <c r="F1725" s="131"/>
      <c r="G1725" s="132"/>
      <c r="H1725" s="121" t="str">
        <f t="shared" si="153"/>
        <v/>
      </c>
      <c r="I1725" s="131"/>
      <c r="J1725" s="121" t="str">
        <f t="shared" si="154"/>
        <v/>
      </c>
      <c r="K1725" s="333"/>
    </row>
    <row r="1726" spans="1:11" x14ac:dyDescent="0.3">
      <c r="A1726" s="129"/>
      <c r="B1726" s="129"/>
      <c r="C1726" s="129"/>
      <c r="D1726" s="129"/>
      <c r="E1726" s="138"/>
      <c r="F1726" s="131"/>
      <c r="G1726" s="132"/>
      <c r="H1726" s="121" t="str">
        <f t="shared" si="153"/>
        <v/>
      </c>
      <c r="I1726" s="131"/>
      <c r="J1726" s="121" t="str">
        <f t="shared" si="154"/>
        <v/>
      </c>
      <c r="K1726" s="333"/>
    </row>
    <row r="1727" spans="1:11" ht="14.4" thickBot="1" x14ac:dyDescent="0.35">
      <c r="A1727" s="129"/>
      <c r="B1727" s="129"/>
      <c r="C1727" s="129"/>
      <c r="D1727" s="129"/>
      <c r="E1727" s="148"/>
      <c r="F1727" s="149"/>
      <c r="G1727" s="150"/>
      <c r="H1727" s="151" t="str">
        <f>IFERROR(#REF!/F1727,"")</f>
        <v/>
      </c>
      <c r="I1727" s="149"/>
      <c r="J1727" s="151" t="str">
        <f t="shared" si="154"/>
        <v/>
      </c>
      <c r="K1727" s="333"/>
    </row>
    <row r="1728" spans="1:11" ht="15" thickBot="1" x14ac:dyDescent="0.35">
      <c r="E1728" s="144" t="s">
        <v>23</v>
      </c>
      <c r="F1728" s="145"/>
      <c r="G1728" s="145"/>
      <c r="H1728" s="145"/>
      <c r="I1728" s="145"/>
      <c r="J1728" s="141">
        <f>SUM(J1702:J1727)</f>
        <v>0</v>
      </c>
      <c r="K1728" s="371"/>
    </row>
    <row r="1729" spans="1:12" ht="15" thickBot="1" x14ac:dyDescent="0.35">
      <c r="E1729" s="4"/>
      <c r="F1729" s="3"/>
      <c r="G1729" s="3"/>
      <c r="H1729" s="3"/>
      <c r="I1729" s="3"/>
      <c r="J1729" s="5"/>
      <c r="K1729" s="335"/>
      <c r="L1729" s="10"/>
    </row>
    <row r="1730" spans="1:12" ht="15" thickBot="1" x14ac:dyDescent="0.35">
      <c r="E1730" s="144" t="s">
        <v>51</v>
      </c>
      <c r="F1730" s="146"/>
      <c r="G1730" s="146"/>
      <c r="H1730" s="140">
        <f>Salaries!T62</f>
        <v>0</v>
      </c>
      <c r="I1730" s="139">
        <v>0</v>
      </c>
      <c r="J1730" s="142">
        <f>I1730*H1730</f>
        <v>0</v>
      </c>
      <c r="K1730" s="335"/>
    </row>
    <row r="1731" spans="1:12" ht="15" thickBot="1" x14ac:dyDescent="0.35">
      <c r="E1731" s="9"/>
      <c r="F1731" s="3"/>
      <c r="G1731" s="3"/>
      <c r="H1731" s="3"/>
      <c r="I1731" s="3"/>
      <c r="J1731" s="5"/>
      <c r="K1731" s="335"/>
      <c r="L1731" s="10"/>
    </row>
    <row r="1732" spans="1:12" ht="15" thickBot="1" x14ac:dyDescent="0.35">
      <c r="E1732" s="144" t="s">
        <v>37</v>
      </c>
      <c r="F1732" s="143">
        <f>OverheadMarkup!B16</f>
        <v>0</v>
      </c>
      <c r="G1732" s="147"/>
      <c r="H1732" s="145"/>
      <c r="I1732" s="147"/>
      <c r="J1732" s="142">
        <f>(J1728+J1730)*F1732</f>
        <v>0</v>
      </c>
      <c r="K1732" s="335"/>
      <c r="L1732" s="10"/>
    </row>
    <row r="1733" spans="1:12" ht="15" thickBot="1" x14ac:dyDescent="0.35">
      <c r="E1733" s="6"/>
      <c r="F1733" s="7"/>
      <c r="G1733" s="7"/>
      <c r="H1733" s="8"/>
      <c r="I1733" s="38"/>
      <c r="J1733" s="8"/>
      <c r="K1733" s="7"/>
    </row>
    <row r="1734" spans="1:12" ht="14.4" thickBot="1" x14ac:dyDescent="0.35">
      <c r="E1734" s="336" t="s">
        <v>49</v>
      </c>
      <c r="F1734" s="337"/>
      <c r="G1734" s="338"/>
      <c r="H1734" s="339">
        <f>J1728+J1730+J1732</f>
        <v>0</v>
      </c>
      <c r="I1734" s="330"/>
      <c r="J1734" s="330"/>
      <c r="K1734" s="330"/>
    </row>
    <row r="1735" spans="1:12" x14ac:dyDescent="0.3">
      <c r="E1735" s="340" t="s">
        <v>24</v>
      </c>
      <c r="F1735" s="341"/>
      <c r="G1735" s="342"/>
      <c r="H1735" s="343">
        <v>0</v>
      </c>
      <c r="I1735" s="330"/>
      <c r="J1735" s="330"/>
      <c r="K1735" s="330"/>
    </row>
    <row r="1736" spans="1:12" x14ac:dyDescent="0.3">
      <c r="E1736" s="340" t="s">
        <v>52</v>
      </c>
      <c r="F1736" s="341"/>
      <c r="G1736" s="342"/>
      <c r="H1736" s="344">
        <f>H1735*I1730</f>
        <v>0</v>
      </c>
      <c r="I1736" s="330"/>
      <c r="J1736" s="7"/>
      <c r="K1736" s="330"/>
    </row>
    <row r="1737" spans="1:12" x14ac:dyDescent="0.3">
      <c r="E1737" s="340" t="s">
        <v>53</v>
      </c>
      <c r="F1737" s="341"/>
      <c r="G1737" s="342"/>
      <c r="H1737" s="345">
        <f>H1735*J1728</f>
        <v>0</v>
      </c>
      <c r="I1737" s="330"/>
      <c r="J1737" s="7"/>
      <c r="K1737" s="330"/>
    </row>
    <row r="1738" spans="1:12" x14ac:dyDescent="0.3">
      <c r="E1738" s="347" t="s">
        <v>54</v>
      </c>
      <c r="F1738" s="348"/>
      <c r="G1738" s="349"/>
      <c r="H1738" s="350">
        <f>H1736*H1730</f>
        <v>0</v>
      </c>
      <c r="I1738" s="330"/>
      <c r="J1738" s="7"/>
      <c r="K1738" s="330"/>
    </row>
    <row r="1739" spans="1:12" ht="14.4" thickBot="1" x14ac:dyDescent="0.35">
      <c r="E1739" s="351" t="s">
        <v>56</v>
      </c>
      <c r="F1739" s="352"/>
      <c r="G1739" s="353"/>
      <c r="H1739" s="354">
        <f>H1735*J1732</f>
        <v>0</v>
      </c>
      <c r="I1739" s="330"/>
      <c r="J1739" s="7"/>
      <c r="K1739" s="330"/>
    </row>
    <row r="1740" spans="1:12" ht="14.4" thickBot="1" x14ac:dyDescent="0.35">
      <c r="F1740" s="355" t="s">
        <v>57</v>
      </c>
      <c r="G1740" s="356"/>
      <c r="H1740" s="357">
        <f>H1739+H1738+H1737</f>
        <v>0</v>
      </c>
      <c r="I1740" s="330"/>
      <c r="J1740" s="7"/>
      <c r="K1740" s="330"/>
    </row>
    <row r="1741" spans="1:12" ht="14.4" thickBot="1" x14ac:dyDescent="0.35"/>
    <row r="1742" spans="1:12" ht="15" thickBot="1" x14ac:dyDescent="0.35">
      <c r="A1742" s="533"/>
      <c r="B1742" s="534"/>
      <c r="C1742" s="534"/>
      <c r="D1742" s="534"/>
      <c r="E1742" s="535"/>
      <c r="F1742" s="330"/>
      <c r="G1742" s="330"/>
      <c r="H1742" s="330"/>
      <c r="I1742" s="330"/>
      <c r="J1742" s="330"/>
      <c r="K1742" s="330"/>
    </row>
    <row r="1743" spans="1:12" ht="14.4" thickBot="1" x14ac:dyDescent="0.35">
      <c r="E1743" s="330"/>
      <c r="F1743" s="330"/>
      <c r="G1743" s="330"/>
      <c r="H1743" s="330"/>
      <c r="I1743" s="330"/>
      <c r="J1743" s="330"/>
      <c r="K1743" s="330"/>
    </row>
    <row r="1744" spans="1:12" ht="14.4" thickBot="1" x14ac:dyDescent="0.35">
      <c r="A1744" s="33" t="s">
        <v>45</v>
      </c>
      <c r="B1744" s="33" t="s">
        <v>44</v>
      </c>
      <c r="C1744" s="33" t="s">
        <v>26</v>
      </c>
      <c r="D1744" s="33" t="s">
        <v>38</v>
      </c>
      <c r="E1744" s="34" t="s">
        <v>21</v>
      </c>
      <c r="F1744" s="35" t="s">
        <v>43</v>
      </c>
      <c r="G1744" s="34" t="s">
        <v>39</v>
      </c>
      <c r="H1744" s="34" t="s">
        <v>40</v>
      </c>
      <c r="I1744" s="36" t="s">
        <v>41</v>
      </c>
      <c r="J1744" s="36" t="s">
        <v>42</v>
      </c>
      <c r="K1744" s="36" t="s">
        <v>33</v>
      </c>
    </row>
    <row r="1745" spans="1:11" x14ac:dyDescent="0.3">
      <c r="A1745" s="123"/>
      <c r="B1745" s="123"/>
      <c r="C1745" s="123"/>
      <c r="D1745" s="124"/>
      <c r="E1745" s="125"/>
      <c r="F1745" s="126"/>
      <c r="G1745" s="127"/>
      <c r="H1745" s="120" t="str">
        <f>IFERROR(G1745/F1745,"")</f>
        <v/>
      </c>
      <c r="I1745" s="126"/>
      <c r="J1745" s="120" t="str">
        <f>IFERROR(I1745*H1745,"")</f>
        <v/>
      </c>
      <c r="K1745" s="331"/>
    </row>
    <row r="1746" spans="1:11" x14ac:dyDescent="0.3">
      <c r="A1746" s="128"/>
      <c r="B1746" s="128"/>
      <c r="C1746" s="128"/>
      <c r="D1746" s="129"/>
      <c r="E1746" s="130"/>
      <c r="F1746" s="131"/>
      <c r="G1746" s="132"/>
      <c r="H1746" s="121" t="str">
        <f t="shared" ref="H1746:H1750" si="155">IFERROR(G1746/F1746,"")</f>
        <v/>
      </c>
      <c r="I1746" s="131"/>
      <c r="J1746" s="121" t="str">
        <f t="shared" ref="J1746:J1750" si="156">IFERROR(I1746*H1746,"")</f>
        <v/>
      </c>
      <c r="K1746" s="122"/>
    </row>
    <row r="1747" spans="1:11" x14ac:dyDescent="0.3">
      <c r="A1747" s="128"/>
      <c r="B1747" s="128"/>
      <c r="C1747" s="128"/>
      <c r="D1747" s="129"/>
      <c r="E1747" s="133"/>
      <c r="F1747" s="131"/>
      <c r="G1747" s="132"/>
      <c r="H1747" s="121" t="str">
        <f t="shared" si="155"/>
        <v/>
      </c>
      <c r="I1747" s="131"/>
      <c r="J1747" s="121" t="str">
        <f t="shared" si="156"/>
        <v/>
      </c>
      <c r="K1747" s="333"/>
    </row>
    <row r="1748" spans="1:11" x14ac:dyDescent="0.3">
      <c r="A1748" s="128"/>
      <c r="B1748" s="128"/>
      <c r="C1748" s="128"/>
      <c r="D1748" s="129"/>
      <c r="E1748" s="130"/>
      <c r="F1748" s="131"/>
      <c r="G1748" s="132"/>
      <c r="H1748" s="121" t="str">
        <f t="shared" si="155"/>
        <v/>
      </c>
      <c r="I1748" s="131"/>
      <c r="J1748" s="121" t="str">
        <f t="shared" si="156"/>
        <v/>
      </c>
      <c r="K1748" s="333"/>
    </row>
    <row r="1749" spans="1:11" x14ac:dyDescent="0.3">
      <c r="A1749" s="128"/>
      <c r="B1749" s="128"/>
      <c r="C1749" s="128"/>
      <c r="D1749" s="129"/>
      <c r="E1749" s="130"/>
      <c r="F1749" s="131"/>
      <c r="G1749" s="132"/>
      <c r="H1749" s="121" t="str">
        <f t="shared" si="155"/>
        <v/>
      </c>
      <c r="I1749" s="131"/>
      <c r="J1749" s="121" t="str">
        <f t="shared" si="156"/>
        <v/>
      </c>
      <c r="K1749" s="333"/>
    </row>
    <row r="1750" spans="1:11" x14ac:dyDescent="0.3">
      <c r="A1750" s="128"/>
      <c r="B1750" s="128"/>
      <c r="C1750" s="128"/>
      <c r="D1750" s="129"/>
      <c r="E1750" s="130"/>
      <c r="F1750" s="131"/>
      <c r="G1750" s="132"/>
      <c r="H1750" s="121" t="str">
        <f t="shared" si="155"/>
        <v/>
      </c>
      <c r="I1750" s="131"/>
      <c r="J1750" s="121" t="str">
        <f t="shared" si="156"/>
        <v/>
      </c>
      <c r="K1750" s="333"/>
    </row>
    <row r="1751" spans="1:11" x14ac:dyDescent="0.3">
      <c r="A1751" s="128"/>
      <c r="B1751" s="128"/>
      <c r="C1751" s="128"/>
      <c r="D1751" s="129"/>
      <c r="E1751" s="130"/>
      <c r="F1751" s="131"/>
      <c r="G1751" s="132"/>
      <c r="H1751" s="121"/>
      <c r="I1751" s="131"/>
      <c r="J1751" s="121"/>
      <c r="K1751" s="333"/>
    </row>
    <row r="1752" spans="1:11" x14ac:dyDescent="0.3">
      <c r="A1752" s="128"/>
      <c r="B1752" s="128"/>
      <c r="C1752" s="128"/>
      <c r="D1752" s="129"/>
      <c r="E1752" s="130"/>
      <c r="F1752" s="131"/>
      <c r="G1752" s="132"/>
      <c r="H1752" s="121"/>
      <c r="I1752" s="131"/>
      <c r="J1752" s="121"/>
      <c r="K1752" s="333"/>
    </row>
    <row r="1753" spans="1:11" x14ac:dyDescent="0.3">
      <c r="A1753" s="128"/>
      <c r="B1753" s="128"/>
      <c r="C1753" s="128"/>
      <c r="D1753" s="129"/>
      <c r="E1753" s="130"/>
      <c r="F1753" s="131"/>
      <c r="G1753" s="132"/>
      <c r="H1753" s="121"/>
      <c r="I1753" s="131"/>
      <c r="J1753" s="121"/>
      <c r="K1753" s="333"/>
    </row>
    <row r="1754" spans="1:11" x14ac:dyDescent="0.3">
      <c r="A1754" s="128"/>
      <c r="B1754" s="128"/>
      <c r="C1754" s="128"/>
      <c r="D1754" s="129"/>
      <c r="E1754" s="130"/>
      <c r="F1754" s="131"/>
      <c r="G1754" s="132"/>
      <c r="H1754" s="121"/>
      <c r="I1754" s="131"/>
      <c r="J1754" s="121"/>
      <c r="K1754" s="333"/>
    </row>
    <row r="1755" spans="1:11" x14ac:dyDescent="0.3">
      <c r="A1755" s="128"/>
      <c r="B1755" s="128"/>
      <c r="C1755" s="128"/>
      <c r="D1755" s="129"/>
      <c r="E1755" s="130"/>
      <c r="F1755" s="131"/>
      <c r="G1755" s="132"/>
      <c r="H1755" s="121"/>
      <c r="I1755" s="131"/>
      <c r="J1755" s="121"/>
      <c r="K1755" s="333"/>
    </row>
    <row r="1756" spans="1:11" x14ac:dyDescent="0.3">
      <c r="A1756" s="128"/>
      <c r="B1756" s="128"/>
      <c r="C1756" s="128"/>
      <c r="D1756" s="129"/>
      <c r="E1756" s="130"/>
      <c r="F1756" s="131"/>
      <c r="G1756" s="132"/>
      <c r="H1756" s="121" t="str">
        <f t="shared" ref="H1756:H1769" si="157">IFERROR(G1756/F1756,"")</f>
        <v/>
      </c>
      <c r="I1756" s="131"/>
      <c r="J1756" s="121" t="str">
        <f t="shared" ref="J1756:J1770" si="158">IFERROR(I1756*H1756,"")</f>
        <v/>
      </c>
      <c r="K1756" s="333"/>
    </row>
    <row r="1757" spans="1:11" x14ac:dyDescent="0.3">
      <c r="A1757" s="129"/>
      <c r="B1757" s="129"/>
      <c r="C1757" s="129"/>
      <c r="D1757" s="129"/>
      <c r="E1757" s="130"/>
      <c r="F1757" s="131"/>
      <c r="G1757" s="132"/>
      <c r="H1757" s="121" t="str">
        <f t="shared" si="157"/>
        <v/>
      </c>
      <c r="I1757" s="131"/>
      <c r="J1757" s="121" t="str">
        <f t="shared" si="158"/>
        <v/>
      </c>
      <c r="K1757" s="333"/>
    </row>
    <row r="1758" spans="1:11" x14ac:dyDescent="0.3">
      <c r="A1758" s="129"/>
      <c r="B1758" s="129"/>
      <c r="C1758" s="129"/>
      <c r="D1758" s="129"/>
      <c r="E1758" s="130"/>
      <c r="F1758" s="131"/>
      <c r="G1758" s="132"/>
      <c r="H1758" s="121" t="str">
        <f t="shared" si="157"/>
        <v/>
      </c>
      <c r="I1758" s="131"/>
      <c r="J1758" s="121" t="str">
        <f t="shared" si="158"/>
        <v/>
      </c>
      <c r="K1758" s="333"/>
    </row>
    <row r="1759" spans="1:11" x14ac:dyDescent="0.3">
      <c r="A1759" s="129"/>
      <c r="B1759" s="129"/>
      <c r="C1759" s="129"/>
      <c r="D1759" s="129"/>
      <c r="E1759" s="130"/>
      <c r="F1759" s="131"/>
      <c r="G1759" s="132"/>
      <c r="H1759" s="121" t="str">
        <f t="shared" si="157"/>
        <v/>
      </c>
      <c r="I1759" s="131"/>
      <c r="J1759" s="121" t="str">
        <f t="shared" si="158"/>
        <v/>
      </c>
      <c r="K1759" s="333"/>
    </row>
    <row r="1760" spans="1:11" x14ac:dyDescent="0.3">
      <c r="A1760" s="129"/>
      <c r="B1760" s="129"/>
      <c r="C1760" s="129"/>
      <c r="D1760" s="129"/>
      <c r="E1760" s="130"/>
      <c r="F1760" s="131"/>
      <c r="G1760" s="132"/>
      <c r="H1760" s="121" t="str">
        <f t="shared" si="157"/>
        <v/>
      </c>
      <c r="I1760" s="131"/>
      <c r="J1760" s="121" t="str">
        <f t="shared" si="158"/>
        <v/>
      </c>
      <c r="K1760" s="333"/>
    </row>
    <row r="1761" spans="1:12" x14ac:dyDescent="0.3">
      <c r="A1761" s="129"/>
      <c r="B1761" s="129"/>
      <c r="C1761" s="129"/>
      <c r="D1761" s="129"/>
      <c r="E1761" s="130"/>
      <c r="F1761" s="131"/>
      <c r="G1761" s="132"/>
      <c r="H1761" s="121" t="str">
        <f t="shared" si="157"/>
        <v/>
      </c>
      <c r="I1761" s="131"/>
      <c r="J1761" s="121" t="str">
        <f t="shared" si="158"/>
        <v/>
      </c>
      <c r="K1761" s="333"/>
    </row>
    <row r="1762" spans="1:12" x14ac:dyDescent="0.3">
      <c r="A1762" s="129"/>
      <c r="B1762" s="129"/>
      <c r="C1762" s="129"/>
      <c r="D1762" s="129"/>
      <c r="E1762" s="130"/>
      <c r="F1762" s="131"/>
      <c r="G1762" s="132"/>
      <c r="H1762" s="121" t="str">
        <f t="shared" si="157"/>
        <v/>
      </c>
      <c r="I1762" s="131"/>
      <c r="J1762" s="121" t="str">
        <f t="shared" si="158"/>
        <v/>
      </c>
      <c r="K1762" s="333"/>
    </row>
    <row r="1763" spans="1:12" x14ac:dyDescent="0.3">
      <c r="A1763" s="129"/>
      <c r="B1763" s="129"/>
      <c r="C1763" s="129"/>
      <c r="D1763" s="129"/>
      <c r="E1763" s="130"/>
      <c r="F1763" s="131"/>
      <c r="G1763" s="132"/>
      <c r="H1763" s="121" t="str">
        <f t="shared" si="157"/>
        <v/>
      </c>
      <c r="I1763" s="131"/>
      <c r="J1763" s="121" t="str">
        <f t="shared" si="158"/>
        <v/>
      </c>
      <c r="K1763" s="333"/>
    </row>
    <row r="1764" spans="1:12" x14ac:dyDescent="0.3">
      <c r="A1764" s="129"/>
      <c r="B1764" s="129"/>
      <c r="C1764" s="129"/>
      <c r="D1764" s="129"/>
      <c r="E1764" s="134"/>
      <c r="F1764" s="131"/>
      <c r="G1764" s="132"/>
      <c r="H1764" s="121" t="str">
        <f t="shared" si="157"/>
        <v/>
      </c>
      <c r="I1764" s="131"/>
      <c r="J1764" s="121" t="str">
        <f t="shared" si="158"/>
        <v/>
      </c>
      <c r="K1764" s="333"/>
    </row>
    <row r="1765" spans="1:12" x14ac:dyDescent="0.3">
      <c r="A1765" s="129"/>
      <c r="B1765" s="129"/>
      <c r="C1765" s="129"/>
      <c r="D1765" s="129"/>
      <c r="E1765" s="135"/>
      <c r="F1765" s="131"/>
      <c r="G1765" s="132"/>
      <c r="H1765" s="121" t="str">
        <f t="shared" si="157"/>
        <v/>
      </c>
      <c r="I1765" s="131"/>
      <c r="J1765" s="121" t="str">
        <f t="shared" si="158"/>
        <v/>
      </c>
      <c r="K1765" s="333"/>
    </row>
    <row r="1766" spans="1:12" x14ac:dyDescent="0.3">
      <c r="A1766" s="129"/>
      <c r="B1766" s="129"/>
      <c r="C1766" s="129"/>
      <c r="D1766" s="129"/>
      <c r="E1766" s="136"/>
      <c r="F1766" s="131"/>
      <c r="G1766" s="132"/>
      <c r="H1766" s="121" t="str">
        <f t="shared" si="157"/>
        <v/>
      </c>
      <c r="I1766" s="131"/>
      <c r="J1766" s="121" t="str">
        <f t="shared" si="158"/>
        <v/>
      </c>
      <c r="K1766" s="333"/>
    </row>
    <row r="1767" spans="1:12" x14ac:dyDescent="0.3">
      <c r="A1767" s="129"/>
      <c r="B1767" s="129"/>
      <c r="C1767" s="129"/>
      <c r="D1767" s="129"/>
      <c r="E1767" s="137"/>
      <c r="F1767" s="131"/>
      <c r="G1767" s="132"/>
      <c r="H1767" s="121" t="str">
        <f t="shared" si="157"/>
        <v/>
      </c>
      <c r="I1767" s="131"/>
      <c r="J1767" s="121" t="str">
        <f t="shared" si="158"/>
        <v/>
      </c>
      <c r="K1767" s="333"/>
    </row>
    <row r="1768" spans="1:12" x14ac:dyDescent="0.3">
      <c r="A1768" s="129"/>
      <c r="B1768" s="129"/>
      <c r="C1768" s="129"/>
      <c r="D1768" s="129"/>
      <c r="E1768" s="137"/>
      <c r="F1768" s="131"/>
      <c r="G1768" s="132"/>
      <c r="H1768" s="121" t="str">
        <f t="shared" si="157"/>
        <v/>
      </c>
      <c r="I1768" s="131"/>
      <c r="J1768" s="121" t="str">
        <f t="shared" si="158"/>
        <v/>
      </c>
      <c r="K1768" s="333"/>
    </row>
    <row r="1769" spans="1:12" x14ac:dyDescent="0.3">
      <c r="A1769" s="129"/>
      <c r="B1769" s="129"/>
      <c r="C1769" s="129"/>
      <c r="D1769" s="129"/>
      <c r="E1769" s="138"/>
      <c r="F1769" s="131"/>
      <c r="G1769" s="132"/>
      <c r="H1769" s="121" t="str">
        <f t="shared" si="157"/>
        <v/>
      </c>
      <c r="I1769" s="131"/>
      <c r="J1769" s="121" t="str">
        <f t="shared" si="158"/>
        <v/>
      </c>
      <c r="K1769" s="333"/>
    </row>
    <row r="1770" spans="1:12" ht="14.4" thickBot="1" x14ac:dyDescent="0.35">
      <c r="A1770" s="129"/>
      <c r="B1770" s="129"/>
      <c r="C1770" s="129"/>
      <c r="D1770" s="129"/>
      <c r="E1770" s="148"/>
      <c r="F1770" s="149"/>
      <c r="G1770" s="150"/>
      <c r="H1770" s="151" t="str">
        <f>IFERROR(#REF!/F1770,"")</f>
        <v/>
      </c>
      <c r="I1770" s="149"/>
      <c r="J1770" s="151" t="str">
        <f t="shared" si="158"/>
        <v/>
      </c>
      <c r="K1770" s="333"/>
    </row>
    <row r="1771" spans="1:12" ht="15" thickBot="1" x14ac:dyDescent="0.35">
      <c r="E1771" s="144" t="s">
        <v>23</v>
      </c>
      <c r="F1771" s="145"/>
      <c r="G1771" s="145"/>
      <c r="H1771" s="145"/>
      <c r="I1771" s="145"/>
      <c r="J1771" s="141">
        <f>SUM(J1745:J1770)</f>
        <v>0</v>
      </c>
      <c r="K1771" s="371"/>
      <c r="L1771" s="10"/>
    </row>
    <row r="1772" spans="1:12" ht="15" thickBot="1" x14ac:dyDescent="0.35">
      <c r="E1772" s="4"/>
      <c r="F1772" s="3"/>
      <c r="G1772" s="3"/>
      <c r="H1772" s="3"/>
      <c r="I1772" s="3"/>
      <c r="J1772" s="5"/>
      <c r="K1772" s="335"/>
      <c r="L1772" s="10"/>
    </row>
    <row r="1773" spans="1:12" ht="15" thickBot="1" x14ac:dyDescent="0.35">
      <c r="E1773" s="144" t="s">
        <v>51</v>
      </c>
      <c r="F1773" s="146"/>
      <c r="G1773" s="146"/>
      <c r="H1773" s="140">
        <f>Salaries!T62</f>
        <v>0</v>
      </c>
      <c r="I1773" s="139">
        <v>0</v>
      </c>
      <c r="J1773" s="142">
        <f>I1773*H1773</f>
        <v>0</v>
      </c>
      <c r="K1773" s="335"/>
      <c r="L1773" s="10"/>
    </row>
    <row r="1774" spans="1:12" ht="15" thickBot="1" x14ac:dyDescent="0.35">
      <c r="E1774" s="9"/>
      <c r="F1774" s="3"/>
      <c r="G1774" s="3"/>
      <c r="H1774" s="3"/>
      <c r="I1774" s="3"/>
      <c r="J1774" s="5"/>
      <c r="K1774" s="335"/>
    </row>
    <row r="1775" spans="1:12" ht="15" thickBot="1" x14ac:dyDescent="0.35">
      <c r="E1775" s="144" t="s">
        <v>37</v>
      </c>
      <c r="F1775" s="143">
        <f>OverheadMarkup!B16</f>
        <v>0</v>
      </c>
      <c r="G1775" s="147"/>
      <c r="H1775" s="145"/>
      <c r="I1775" s="147"/>
      <c r="J1775" s="142">
        <f>(J1771+J1773)*F1775</f>
        <v>0</v>
      </c>
      <c r="K1775" s="335"/>
      <c r="L1775" s="10"/>
    </row>
    <row r="1776" spans="1:12" ht="15" thickBot="1" x14ac:dyDescent="0.35">
      <c r="E1776" s="6"/>
      <c r="F1776" s="7"/>
      <c r="G1776" s="7"/>
      <c r="H1776" s="8"/>
      <c r="I1776" s="38"/>
      <c r="J1776" s="8"/>
      <c r="K1776" s="7"/>
    </row>
    <row r="1777" spans="5:11" ht="14.4" thickBot="1" x14ac:dyDescent="0.35">
      <c r="E1777" s="336" t="s">
        <v>49</v>
      </c>
      <c r="F1777" s="337"/>
      <c r="G1777" s="338"/>
      <c r="H1777" s="339">
        <f>J1771+J1773+J1775</f>
        <v>0</v>
      </c>
      <c r="I1777" s="330"/>
      <c r="J1777" s="330"/>
      <c r="K1777" s="330"/>
    </row>
    <row r="1778" spans="5:11" x14ac:dyDescent="0.3">
      <c r="E1778" s="340" t="s">
        <v>24</v>
      </c>
      <c r="F1778" s="341"/>
      <c r="G1778" s="342"/>
      <c r="H1778" s="343">
        <v>0</v>
      </c>
      <c r="I1778" s="330"/>
      <c r="J1778" s="330"/>
      <c r="K1778" s="330"/>
    </row>
    <row r="1779" spans="5:11" x14ac:dyDescent="0.3">
      <c r="E1779" s="340" t="s">
        <v>52</v>
      </c>
      <c r="F1779" s="341"/>
      <c r="G1779" s="342"/>
      <c r="H1779" s="344">
        <f>H1778*I1773</f>
        <v>0</v>
      </c>
      <c r="I1779" s="330"/>
      <c r="J1779" s="7"/>
      <c r="K1779" s="330"/>
    </row>
    <row r="1780" spans="5:11" x14ac:dyDescent="0.3">
      <c r="E1780" s="340" t="s">
        <v>53</v>
      </c>
      <c r="F1780" s="341"/>
      <c r="G1780" s="342"/>
      <c r="H1780" s="345">
        <f>H1778*J1771</f>
        <v>0</v>
      </c>
      <c r="I1780" s="330"/>
      <c r="J1780" s="7"/>
      <c r="K1780" s="330"/>
    </row>
    <row r="1781" spans="5:11" x14ac:dyDescent="0.3">
      <c r="E1781" s="347" t="s">
        <v>54</v>
      </c>
      <c r="F1781" s="348"/>
      <c r="G1781" s="349"/>
      <c r="H1781" s="350">
        <f>H1779*H1773</f>
        <v>0</v>
      </c>
      <c r="I1781" s="330"/>
      <c r="J1781" s="7"/>
      <c r="K1781" s="330"/>
    </row>
    <row r="1782" spans="5:11" ht="14.4" thickBot="1" x14ac:dyDescent="0.35">
      <c r="E1782" s="351" t="s">
        <v>56</v>
      </c>
      <c r="F1782" s="352"/>
      <c r="G1782" s="353"/>
      <c r="H1782" s="354">
        <f>H1778*J1775</f>
        <v>0</v>
      </c>
      <c r="I1782" s="330"/>
      <c r="J1782" s="7"/>
      <c r="K1782" s="330"/>
    </row>
    <row r="1783" spans="5:11" ht="14.4" thickBot="1" x14ac:dyDescent="0.35">
      <c r="F1783" s="355" t="s">
        <v>57</v>
      </c>
      <c r="G1783" s="356"/>
      <c r="H1783" s="357">
        <f>H1782+H1781+H1780</f>
        <v>0</v>
      </c>
      <c r="I1783" s="330"/>
      <c r="J1783" s="7"/>
      <c r="K1783" s="330"/>
    </row>
  </sheetData>
  <mergeCells count="47">
    <mergeCell ref="K1:N1"/>
    <mergeCell ref="L2:N2"/>
    <mergeCell ref="L3:N3"/>
    <mergeCell ref="L4:N4"/>
    <mergeCell ref="L5:N5"/>
    <mergeCell ref="L6:N6"/>
    <mergeCell ref="A1613:E1613"/>
    <mergeCell ref="A1656:E1656"/>
    <mergeCell ref="A1699:E1699"/>
    <mergeCell ref="A1742:E1742"/>
    <mergeCell ref="A1396:E1396"/>
    <mergeCell ref="A1439:E1439"/>
    <mergeCell ref="A1483:E1483"/>
    <mergeCell ref="A1527:E1527"/>
    <mergeCell ref="A1570:E1570"/>
    <mergeCell ref="A1181:E1181"/>
    <mergeCell ref="A1224:E1224"/>
    <mergeCell ref="A1267:E1267"/>
    <mergeCell ref="A1310:E1310"/>
    <mergeCell ref="A1353:E1353"/>
    <mergeCell ref="A966:E966"/>
    <mergeCell ref="A1009:E1009"/>
    <mergeCell ref="A1052:E1052"/>
    <mergeCell ref="A1095:E1095"/>
    <mergeCell ref="A1138:E1138"/>
    <mergeCell ref="A8:E8"/>
    <mergeCell ref="A94:E94"/>
    <mergeCell ref="A51:E51"/>
    <mergeCell ref="A131:E131"/>
    <mergeCell ref="A923:E923"/>
    <mergeCell ref="A175:E175"/>
    <mergeCell ref="A219:E219"/>
    <mergeCell ref="A263:E263"/>
    <mergeCell ref="A307:E307"/>
    <mergeCell ref="A351:E351"/>
    <mergeCell ref="A396:E396"/>
    <mergeCell ref="A439:E439"/>
    <mergeCell ref="A483:E483"/>
    <mergeCell ref="A527:E527"/>
    <mergeCell ref="A571:E571"/>
    <mergeCell ref="A836:E836"/>
    <mergeCell ref="A880:E880"/>
    <mergeCell ref="A614:E614"/>
    <mergeCell ref="A659:E659"/>
    <mergeCell ref="A703:E703"/>
    <mergeCell ref="A747:E747"/>
    <mergeCell ref="A791:E791"/>
  </mergeCells>
  <printOptions headings="1"/>
  <pageMargins left="0.7" right="0.7" top="0.75" bottom="0.75" header="0.3" footer="0.3"/>
  <pageSetup scale="61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213"/>
  <sheetViews>
    <sheetView zoomScale="90" zoomScaleNormal="90" zoomScaleSheetLayoutView="110" workbookViewId="0">
      <selection activeCell="B11" sqref="A10:B11"/>
    </sheetView>
  </sheetViews>
  <sheetFormatPr defaultColWidth="8.88671875" defaultRowHeight="14.4" x14ac:dyDescent="0.3"/>
  <cols>
    <col min="1" max="1" width="27" style="236" customWidth="1"/>
    <col min="2" max="2" width="28" style="236" customWidth="1"/>
    <col min="3" max="3" width="10.5546875" style="236" customWidth="1"/>
    <col min="4" max="4" width="11" style="236" customWidth="1"/>
    <col min="5" max="5" width="10.44140625" style="236" customWidth="1"/>
    <col min="6" max="6" width="9" style="236" customWidth="1"/>
    <col min="7" max="7" width="16.33203125" style="236" bestFit="1" customWidth="1"/>
    <col min="8" max="8" width="11.44140625" style="236" customWidth="1"/>
    <col min="9" max="9" width="15.5546875" style="236" customWidth="1"/>
    <col min="10" max="10" width="8.109375" style="236" customWidth="1"/>
    <col min="11" max="11" width="13.44140625" style="236" customWidth="1"/>
    <col min="12" max="12" width="5.44140625" style="236" hidden="1" customWidth="1"/>
    <col min="13" max="13" width="12.44140625" style="236" hidden="1" customWidth="1"/>
    <col min="14" max="14" width="5.44140625" style="236" hidden="1" customWidth="1"/>
    <col min="15" max="15" width="9.6640625" style="236" hidden="1" customWidth="1"/>
    <col min="16" max="16" width="5.44140625" style="236" hidden="1" customWidth="1"/>
    <col min="17" max="17" width="11.109375" style="236" hidden="1" customWidth="1"/>
    <col min="18" max="18" width="5.44140625" style="236" hidden="1" customWidth="1"/>
    <col min="19" max="19" width="10.88671875" style="236" hidden="1" customWidth="1"/>
    <col min="20" max="20" width="5.44140625" style="236" hidden="1" customWidth="1"/>
    <col min="21" max="21" width="9.6640625" style="236" hidden="1" customWidth="1"/>
    <col min="22" max="22" width="5.44140625" style="236" hidden="1" customWidth="1"/>
    <col min="23" max="23" width="9.6640625" style="236" hidden="1" customWidth="1"/>
    <col min="24" max="24" width="5.44140625" style="236" hidden="1" customWidth="1"/>
    <col min="25" max="25" width="9.6640625" style="236" hidden="1" customWidth="1"/>
    <col min="26" max="26" width="5.44140625" style="236" hidden="1" customWidth="1"/>
    <col min="27" max="27" width="9.6640625" style="236" hidden="1" customWidth="1"/>
    <col min="28" max="28" width="5.44140625" style="236" hidden="1" customWidth="1"/>
    <col min="29" max="29" width="9.6640625" style="236" hidden="1" customWidth="1"/>
    <col min="30" max="30" width="5.44140625" style="236" hidden="1" customWidth="1"/>
    <col min="31" max="31" width="9.6640625" style="236" hidden="1" customWidth="1"/>
    <col min="32" max="32" width="5.44140625" style="236" hidden="1" customWidth="1"/>
    <col min="33" max="33" width="9.6640625" style="236" hidden="1" customWidth="1"/>
    <col min="34" max="34" width="4.109375" style="236" hidden="1" customWidth="1"/>
    <col min="35" max="35" width="13.88671875" style="236" hidden="1" customWidth="1"/>
    <col min="36" max="36" width="14.33203125" style="236" hidden="1" customWidth="1"/>
    <col min="37" max="37" width="18.109375" style="236" hidden="1" customWidth="1"/>
    <col min="38" max="39" width="0" style="236" hidden="1" customWidth="1"/>
    <col min="40" max="16384" width="8.88671875" style="236"/>
  </cols>
  <sheetData>
    <row r="1" spans="1:37" ht="15.6" x14ac:dyDescent="0.3">
      <c r="A1" s="235" t="s">
        <v>73</v>
      </c>
      <c r="L1" s="237" t="s">
        <v>74</v>
      </c>
    </row>
    <row r="2" spans="1:37" ht="15.6" x14ac:dyDescent="0.3">
      <c r="A2" s="238" t="s">
        <v>114</v>
      </c>
      <c r="L2" s="236" t="s">
        <v>75</v>
      </c>
    </row>
    <row r="3" spans="1:37" ht="16.2" thickBot="1" x14ac:dyDescent="0.35">
      <c r="A3" s="238" t="s">
        <v>76</v>
      </c>
    </row>
    <row r="4" spans="1:37" ht="18" x14ac:dyDescent="0.35">
      <c r="A4" s="112" t="s">
        <v>64</v>
      </c>
      <c r="B4" s="113" t="s">
        <v>65</v>
      </c>
      <c r="L4" s="542" t="str">
        <f>[1]Usage!A6</f>
        <v>Center Overhead*</v>
      </c>
      <c r="M4" s="542"/>
      <c r="N4" s="542"/>
      <c r="O4" s="542"/>
      <c r="P4" s="542"/>
      <c r="Q4" s="542"/>
      <c r="R4" s="542"/>
      <c r="S4" s="542"/>
      <c r="T4" s="542"/>
      <c r="U4" s="542"/>
      <c r="V4" s="542"/>
      <c r="W4" s="542"/>
      <c r="X4" s="542" t="str">
        <f>[1]Usage!A12</f>
        <v>Rate 6</v>
      </c>
      <c r="Y4" s="542"/>
      <c r="Z4" s="542" t="str">
        <f>[1]Usage!A13</f>
        <v>Rate 7</v>
      </c>
      <c r="AA4" s="542"/>
      <c r="AB4" s="542" t="str">
        <f>[1]Usage!A14</f>
        <v>Rate 8</v>
      </c>
      <c r="AC4" s="542"/>
      <c r="AD4" s="542" t="str">
        <f>[1]Usage!A15</f>
        <v>Rate 9</v>
      </c>
      <c r="AE4" s="542"/>
      <c r="AF4" s="542" t="str">
        <f>[1]Usage!A16</f>
        <v>Rate 10</v>
      </c>
      <c r="AG4" s="542"/>
      <c r="AI4" s="239" t="s">
        <v>6</v>
      </c>
      <c r="AJ4" s="240" t="s">
        <v>7</v>
      </c>
      <c r="AK4" s="241" t="s">
        <v>8</v>
      </c>
    </row>
    <row r="5" spans="1:37" ht="18" x14ac:dyDescent="0.35">
      <c r="A5" s="114" t="s">
        <v>66</v>
      </c>
      <c r="B5" s="113" t="s">
        <v>67</v>
      </c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I5" s="243"/>
      <c r="AJ5" s="244"/>
      <c r="AK5" s="245"/>
    </row>
    <row r="6" spans="1:37" x14ac:dyDescent="0.3">
      <c r="A6" s="237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I6" s="243"/>
      <c r="AJ6" s="244"/>
      <c r="AK6" s="245"/>
    </row>
    <row r="7" spans="1:37" ht="36" customHeight="1" x14ac:dyDescent="0.3">
      <c r="A7" s="246" t="s">
        <v>77</v>
      </c>
      <c r="C7" s="237"/>
      <c r="L7" s="543" t="str">
        <f>[1]Usage!B6</f>
        <v>Center Overhead</v>
      </c>
      <c r="M7" s="543"/>
      <c r="N7" s="547"/>
      <c r="O7" s="547"/>
      <c r="P7" s="547"/>
      <c r="Q7" s="547"/>
      <c r="R7" s="547"/>
      <c r="S7" s="547"/>
      <c r="T7" s="547"/>
      <c r="U7" s="547"/>
      <c r="V7" s="547"/>
      <c r="W7" s="547"/>
      <c r="X7" s="543">
        <f>[1]Usage!B12</f>
        <v>0</v>
      </c>
      <c r="Y7" s="543"/>
      <c r="Z7" s="543">
        <f>[1]Usage!B13</f>
        <v>0</v>
      </c>
      <c r="AA7" s="543"/>
      <c r="AB7" s="543">
        <f>[1]Usage!B14</f>
        <v>0</v>
      </c>
      <c r="AC7" s="543"/>
      <c r="AD7" s="543">
        <f>[1]Usage!B15</f>
        <v>0</v>
      </c>
      <c r="AE7" s="543"/>
      <c r="AF7" s="543">
        <f>[1]Usage!B16</f>
        <v>0</v>
      </c>
      <c r="AG7" s="543"/>
      <c r="AI7" s="247" t="s">
        <v>9</v>
      </c>
      <c r="AJ7" s="248"/>
      <c r="AK7" s="249"/>
    </row>
    <row r="8" spans="1:37" s="257" customFormat="1" ht="41.1" customHeight="1" thickBot="1" x14ac:dyDescent="0.35">
      <c r="A8" s="250" t="s">
        <v>78</v>
      </c>
      <c r="B8" s="251" t="s">
        <v>79</v>
      </c>
      <c r="C8" s="251" t="s">
        <v>80</v>
      </c>
      <c r="D8" s="251" t="s">
        <v>81</v>
      </c>
      <c r="E8" s="251" t="s">
        <v>82</v>
      </c>
      <c r="F8" s="251" t="s">
        <v>83</v>
      </c>
      <c r="G8" s="251" t="s">
        <v>84</v>
      </c>
      <c r="H8" s="251" t="s">
        <v>85</v>
      </c>
      <c r="I8" s="252" t="s">
        <v>86</v>
      </c>
      <c r="J8" s="253" t="s">
        <v>87</v>
      </c>
      <c r="K8" s="252" t="s">
        <v>88</v>
      </c>
      <c r="L8" s="254" t="s">
        <v>17</v>
      </c>
      <c r="M8" s="255" t="s">
        <v>11</v>
      </c>
      <c r="N8" s="256" t="s">
        <v>17</v>
      </c>
      <c r="O8" s="255" t="s">
        <v>11</v>
      </c>
      <c r="P8" s="256" t="s">
        <v>17</v>
      </c>
      <c r="Q8" s="255" t="s">
        <v>11</v>
      </c>
      <c r="R8" s="256" t="s">
        <v>17</v>
      </c>
      <c r="S8" s="255" t="s">
        <v>11</v>
      </c>
      <c r="T8" s="256" t="s">
        <v>17</v>
      </c>
      <c r="U8" s="255" t="s">
        <v>11</v>
      </c>
      <c r="V8" s="256" t="s">
        <v>17</v>
      </c>
      <c r="W8" s="255" t="s">
        <v>11</v>
      </c>
      <c r="X8" s="256" t="s">
        <v>17</v>
      </c>
      <c r="Y8" s="255" t="s">
        <v>11</v>
      </c>
      <c r="Z8" s="256" t="s">
        <v>17</v>
      </c>
      <c r="AA8" s="255" t="s">
        <v>11</v>
      </c>
      <c r="AB8" s="256" t="s">
        <v>17</v>
      </c>
      <c r="AC8" s="255" t="s">
        <v>11</v>
      </c>
      <c r="AD8" s="256" t="s">
        <v>17</v>
      </c>
      <c r="AE8" s="255" t="s">
        <v>11</v>
      </c>
      <c r="AF8" s="256" t="s">
        <v>17</v>
      </c>
      <c r="AG8" s="255" t="s">
        <v>11</v>
      </c>
      <c r="AI8" s="258"/>
      <c r="AJ8" s="259"/>
      <c r="AK8" s="260"/>
    </row>
    <row r="9" spans="1:37" s="274" customFormat="1" x14ac:dyDescent="0.25">
      <c r="A9" s="261"/>
      <c r="B9" s="262"/>
      <c r="C9" s="263"/>
      <c r="D9" s="264"/>
      <c r="E9" s="264"/>
      <c r="F9" s="265"/>
      <c r="G9" s="266"/>
      <c r="H9" s="267">
        <v>0</v>
      </c>
      <c r="I9" s="268">
        <f>G9-H9</f>
        <v>0</v>
      </c>
      <c r="J9" s="269">
        <v>0</v>
      </c>
      <c r="K9" s="270">
        <f>IF(J9&lt;&gt;0,I9/J9,0)</f>
        <v>0</v>
      </c>
      <c r="L9" s="271">
        <v>0</v>
      </c>
      <c r="M9" s="272">
        <f>$K9*L9</f>
        <v>0</v>
      </c>
      <c r="N9" s="273">
        <v>0</v>
      </c>
      <c r="O9" s="272">
        <f>$K9*N9</f>
        <v>0</v>
      </c>
      <c r="P9" s="273">
        <v>0</v>
      </c>
      <c r="Q9" s="272">
        <f>$K9*P9</f>
        <v>0</v>
      </c>
      <c r="R9" s="273">
        <v>0</v>
      </c>
      <c r="S9" s="272">
        <f>$K9*R9</f>
        <v>0</v>
      </c>
      <c r="T9" s="273">
        <v>0</v>
      </c>
      <c r="U9" s="272">
        <f>$K9*T9</f>
        <v>0</v>
      </c>
      <c r="V9" s="273">
        <v>0</v>
      </c>
      <c r="W9" s="272">
        <f>$K9*V9</f>
        <v>0</v>
      </c>
      <c r="X9" s="273">
        <v>0</v>
      </c>
      <c r="Y9" s="272">
        <f>$K9*X9</f>
        <v>0</v>
      </c>
      <c r="Z9" s="273">
        <v>0</v>
      </c>
      <c r="AA9" s="272">
        <f>$K9*Z9</f>
        <v>0</v>
      </c>
      <c r="AB9" s="273">
        <v>0</v>
      </c>
      <c r="AC9" s="272">
        <f>$K9*AB9</f>
        <v>0</v>
      </c>
      <c r="AD9" s="273">
        <v>0</v>
      </c>
      <c r="AE9" s="272">
        <f>$K9*AD9</f>
        <v>0</v>
      </c>
      <c r="AF9" s="273">
        <v>0</v>
      </c>
      <c r="AG9" s="272">
        <f>$K9*AF9</f>
        <v>0</v>
      </c>
      <c r="AI9" s="275">
        <f>L9+N9+P9+R9+T9+V9+X9+Z9+AB9+AD9+AF9</f>
        <v>0</v>
      </c>
      <c r="AJ9" s="276">
        <f>M9+O9+Q9+S9+U9+W9+Y9+AA9+AC9+AE9+AG9</f>
        <v>0</v>
      </c>
      <c r="AK9" s="277">
        <f>AJ9-K9</f>
        <v>0</v>
      </c>
    </row>
    <row r="10" spans="1:37" x14ac:dyDescent="0.3">
      <c r="A10" s="278"/>
      <c r="B10" s="279"/>
      <c r="C10" s="279"/>
      <c r="D10" s="280"/>
      <c r="E10" s="281"/>
      <c r="F10" s="281"/>
      <c r="G10" s="282"/>
      <c r="H10" s="282"/>
      <c r="I10" s="283">
        <f t="shared" ref="I10:I39" si="0">G10-H10</f>
        <v>0</v>
      </c>
      <c r="J10" s="284">
        <v>0</v>
      </c>
      <c r="K10" s="285">
        <f t="shared" ref="K10:K39" si="1">IF(J10&lt;&gt;0,I10/J10,0)</f>
        <v>0</v>
      </c>
      <c r="L10" s="286">
        <v>0</v>
      </c>
      <c r="M10" s="287">
        <f>$K10*L10</f>
        <v>0</v>
      </c>
      <c r="N10" s="288">
        <v>0</v>
      </c>
      <c r="O10" s="287">
        <f>$K10*N10</f>
        <v>0</v>
      </c>
      <c r="P10" s="288">
        <v>0</v>
      </c>
      <c r="Q10" s="287">
        <f>$K10*P10</f>
        <v>0</v>
      </c>
      <c r="R10" s="288">
        <v>0</v>
      </c>
      <c r="S10" s="287">
        <f>$K10*R10</f>
        <v>0</v>
      </c>
      <c r="T10" s="288">
        <v>0</v>
      </c>
      <c r="U10" s="287">
        <f>$K10*T10</f>
        <v>0</v>
      </c>
      <c r="V10" s="288">
        <v>0</v>
      </c>
      <c r="W10" s="287">
        <f>$K10*V10</f>
        <v>0</v>
      </c>
      <c r="X10" s="288">
        <v>0</v>
      </c>
      <c r="Y10" s="287">
        <f>$K10*X10</f>
        <v>0</v>
      </c>
      <c r="Z10" s="288">
        <v>0</v>
      </c>
      <c r="AA10" s="287">
        <f>$K10*Z10</f>
        <v>0</v>
      </c>
      <c r="AB10" s="288">
        <v>0</v>
      </c>
      <c r="AC10" s="287">
        <f>$K10*AB10</f>
        <v>0</v>
      </c>
      <c r="AD10" s="288">
        <v>0</v>
      </c>
      <c r="AE10" s="287">
        <f>$K10*AD10</f>
        <v>0</v>
      </c>
      <c r="AF10" s="288">
        <v>0</v>
      </c>
      <c r="AG10" s="287">
        <f>$K10*AF10</f>
        <v>0</v>
      </c>
      <c r="AI10" s="289">
        <f t="shared" ref="AI10:AJ25" si="2">L10+N10+P10+R10+T10+V10+X10+Z10+AB10+AD10+AF10</f>
        <v>0</v>
      </c>
      <c r="AJ10" s="244">
        <f t="shared" si="2"/>
        <v>0</v>
      </c>
      <c r="AK10" s="290">
        <f t="shared" ref="AK10:AK39" si="3">AJ10-K10</f>
        <v>0</v>
      </c>
    </row>
    <row r="11" spans="1:37" x14ac:dyDescent="0.3">
      <c r="A11" s="278"/>
      <c r="B11" s="279"/>
      <c r="C11" s="279"/>
      <c r="D11" s="280"/>
      <c r="E11" s="281"/>
      <c r="F11" s="281"/>
      <c r="G11" s="282">
        <v>0</v>
      </c>
      <c r="H11" s="282"/>
      <c r="I11" s="283">
        <f t="shared" si="0"/>
        <v>0</v>
      </c>
      <c r="J11" s="284">
        <v>0</v>
      </c>
      <c r="K11" s="285">
        <f t="shared" si="1"/>
        <v>0</v>
      </c>
      <c r="L11" s="286">
        <v>0</v>
      </c>
      <c r="M11" s="287">
        <f>$K11*L11</f>
        <v>0</v>
      </c>
      <c r="N11" s="288">
        <v>0</v>
      </c>
      <c r="O11" s="287">
        <f>$K11*N11</f>
        <v>0</v>
      </c>
      <c r="P11" s="288">
        <v>0</v>
      </c>
      <c r="Q11" s="287">
        <f>$K11*P11</f>
        <v>0</v>
      </c>
      <c r="R11" s="288">
        <v>0</v>
      </c>
      <c r="S11" s="287">
        <f>$K11*R11</f>
        <v>0</v>
      </c>
      <c r="T11" s="288">
        <v>0</v>
      </c>
      <c r="U11" s="287">
        <f>$K11*T11</f>
        <v>0</v>
      </c>
      <c r="V11" s="288">
        <v>0</v>
      </c>
      <c r="W11" s="287">
        <f>$K11*V11</f>
        <v>0</v>
      </c>
      <c r="X11" s="288">
        <v>0</v>
      </c>
      <c r="Y11" s="287">
        <f>$K11*X11</f>
        <v>0</v>
      </c>
      <c r="Z11" s="288">
        <v>0</v>
      </c>
      <c r="AA11" s="287">
        <f>$K11*Z11</f>
        <v>0</v>
      </c>
      <c r="AB11" s="288">
        <v>0</v>
      </c>
      <c r="AC11" s="287">
        <f>$K11*AB11</f>
        <v>0</v>
      </c>
      <c r="AD11" s="288">
        <v>0</v>
      </c>
      <c r="AE11" s="287">
        <f>$K11*AD11</f>
        <v>0</v>
      </c>
      <c r="AF11" s="288">
        <v>0</v>
      </c>
      <c r="AG11" s="287">
        <f>$K11*AF11</f>
        <v>0</v>
      </c>
      <c r="AI11" s="289">
        <f t="shared" si="2"/>
        <v>0</v>
      </c>
      <c r="AJ11" s="244">
        <f t="shared" si="2"/>
        <v>0</v>
      </c>
      <c r="AK11" s="290">
        <f t="shared" si="3"/>
        <v>0</v>
      </c>
    </row>
    <row r="12" spans="1:37" x14ac:dyDescent="0.3">
      <c r="A12" s="291"/>
      <c r="B12" s="291"/>
      <c r="C12" s="291"/>
      <c r="D12" s="291"/>
      <c r="E12" s="281"/>
      <c r="F12" s="281"/>
      <c r="G12" s="282">
        <v>0</v>
      </c>
      <c r="H12" s="282"/>
      <c r="I12" s="283">
        <f t="shared" si="0"/>
        <v>0</v>
      </c>
      <c r="J12" s="284">
        <v>0</v>
      </c>
      <c r="K12" s="285">
        <f t="shared" si="1"/>
        <v>0</v>
      </c>
      <c r="L12" s="286">
        <v>0</v>
      </c>
      <c r="M12" s="287">
        <f>$K12*L12</f>
        <v>0</v>
      </c>
      <c r="N12" s="288">
        <v>0</v>
      </c>
      <c r="O12" s="287">
        <f>$K12*N12</f>
        <v>0</v>
      </c>
      <c r="P12" s="288">
        <v>0</v>
      </c>
      <c r="Q12" s="287">
        <f>$K12*P12</f>
        <v>0</v>
      </c>
      <c r="R12" s="288">
        <v>0</v>
      </c>
      <c r="S12" s="287">
        <f>$K12*R12</f>
        <v>0</v>
      </c>
      <c r="T12" s="288">
        <v>0</v>
      </c>
      <c r="U12" s="287">
        <f>$K12*T12</f>
        <v>0</v>
      </c>
      <c r="V12" s="288">
        <v>0</v>
      </c>
      <c r="W12" s="287">
        <f>$K12*V12</f>
        <v>0</v>
      </c>
      <c r="X12" s="288">
        <v>0</v>
      </c>
      <c r="Y12" s="287">
        <f>$K12*X12</f>
        <v>0</v>
      </c>
      <c r="Z12" s="288">
        <v>0</v>
      </c>
      <c r="AA12" s="287">
        <f>$K12*Z12</f>
        <v>0</v>
      </c>
      <c r="AB12" s="288">
        <v>0</v>
      </c>
      <c r="AC12" s="287">
        <f>$K12*AB12</f>
        <v>0</v>
      </c>
      <c r="AD12" s="288">
        <v>0</v>
      </c>
      <c r="AE12" s="287">
        <f>$K12*AD12</f>
        <v>0</v>
      </c>
      <c r="AF12" s="288">
        <v>0</v>
      </c>
      <c r="AG12" s="287">
        <f>$K12*AF12</f>
        <v>0</v>
      </c>
      <c r="AI12" s="289">
        <f t="shared" si="2"/>
        <v>0</v>
      </c>
      <c r="AJ12" s="244">
        <f t="shared" si="2"/>
        <v>0</v>
      </c>
      <c r="AK12" s="290">
        <f t="shared" si="3"/>
        <v>0</v>
      </c>
    </row>
    <row r="13" spans="1:37" x14ac:dyDescent="0.3">
      <c r="A13" s="291"/>
      <c r="B13" s="291"/>
      <c r="C13" s="291"/>
      <c r="D13" s="291"/>
      <c r="E13" s="281"/>
      <c r="F13" s="281"/>
      <c r="G13" s="282">
        <v>0</v>
      </c>
      <c r="H13" s="282"/>
      <c r="I13" s="283">
        <f t="shared" si="0"/>
        <v>0</v>
      </c>
      <c r="J13" s="284">
        <v>0</v>
      </c>
      <c r="K13" s="285">
        <f t="shared" si="1"/>
        <v>0</v>
      </c>
      <c r="L13" s="286">
        <v>0</v>
      </c>
      <c r="M13" s="287">
        <f>$K13*L13</f>
        <v>0</v>
      </c>
      <c r="N13" s="288">
        <v>0</v>
      </c>
      <c r="O13" s="287">
        <f>$K13*N13</f>
        <v>0</v>
      </c>
      <c r="P13" s="288">
        <v>0</v>
      </c>
      <c r="Q13" s="287">
        <f>$K13*P13</f>
        <v>0</v>
      </c>
      <c r="R13" s="288">
        <v>0</v>
      </c>
      <c r="S13" s="287">
        <f>$K13*R13</f>
        <v>0</v>
      </c>
      <c r="T13" s="288">
        <v>0</v>
      </c>
      <c r="U13" s="287">
        <f>$K13*T13</f>
        <v>0</v>
      </c>
      <c r="V13" s="288">
        <v>0</v>
      </c>
      <c r="W13" s="287">
        <f>$K13*V13</f>
        <v>0</v>
      </c>
      <c r="X13" s="288">
        <v>0</v>
      </c>
      <c r="Y13" s="287">
        <f>$K13*X13</f>
        <v>0</v>
      </c>
      <c r="Z13" s="288">
        <v>0</v>
      </c>
      <c r="AA13" s="287">
        <f>$K13*Z13</f>
        <v>0</v>
      </c>
      <c r="AB13" s="288">
        <v>0</v>
      </c>
      <c r="AC13" s="287">
        <f>$K13*AB13</f>
        <v>0</v>
      </c>
      <c r="AD13" s="288">
        <v>0</v>
      </c>
      <c r="AE13" s="287">
        <f>$K13*AD13</f>
        <v>0</v>
      </c>
      <c r="AF13" s="288">
        <v>0</v>
      </c>
      <c r="AG13" s="287">
        <f>$K13*AF13</f>
        <v>0</v>
      </c>
      <c r="AI13" s="289">
        <f t="shared" si="2"/>
        <v>0</v>
      </c>
      <c r="AJ13" s="244">
        <f t="shared" si="2"/>
        <v>0</v>
      </c>
      <c r="AK13" s="290">
        <f t="shared" si="3"/>
        <v>0</v>
      </c>
    </row>
    <row r="14" spans="1:37" x14ac:dyDescent="0.3">
      <c r="A14" s="291"/>
      <c r="B14" s="291"/>
      <c r="C14" s="291"/>
      <c r="D14" s="291"/>
      <c r="E14" s="281"/>
      <c r="F14" s="281"/>
      <c r="G14" s="282">
        <v>0</v>
      </c>
      <c r="H14" s="282"/>
      <c r="I14" s="283">
        <f t="shared" si="0"/>
        <v>0</v>
      </c>
      <c r="J14" s="284">
        <v>0</v>
      </c>
      <c r="K14" s="285">
        <f t="shared" si="1"/>
        <v>0</v>
      </c>
      <c r="L14" s="286">
        <v>0</v>
      </c>
      <c r="M14" s="287">
        <f t="shared" ref="M14:M37" si="4">$K14*L14</f>
        <v>0</v>
      </c>
      <c r="N14" s="288">
        <v>0</v>
      </c>
      <c r="O14" s="287">
        <f t="shared" ref="O14:O37" si="5">$K14*N14</f>
        <v>0</v>
      </c>
      <c r="P14" s="288">
        <v>0</v>
      </c>
      <c r="Q14" s="287">
        <f t="shared" ref="Q14:Q37" si="6">$K14*P14</f>
        <v>0</v>
      </c>
      <c r="R14" s="288">
        <v>0</v>
      </c>
      <c r="S14" s="287">
        <f t="shared" ref="S14:S37" si="7">$K14*R14</f>
        <v>0</v>
      </c>
      <c r="T14" s="288">
        <v>0</v>
      </c>
      <c r="U14" s="287">
        <f t="shared" ref="U14:U37" si="8">$K14*T14</f>
        <v>0</v>
      </c>
      <c r="V14" s="288">
        <v>0</v>
      </c>
      <c r="W14" s="287">
        <f t="shared" ref="W14:W37" si="9">$K14*V14</f>
        <v>0</v>
      </c>
      <c r="X14" s="288">
        <v>0</v>
      </c>
      <c r="Y14" s="287">
        <f t="shared" ref="Y14:Y37" si="10">$K14*X14</f>
        <v>0</v>
      </c>
      <c r="Z14" s="288">
        <v>0</v>
      </c>
      <c r="AA14" s="287">
        <f t="shared" ref="AA14:AA37" si="11">$K14*Z14</f>
        <v>0</v>
      </c>
      <c r="AB14" s="288">
        <v>0</v>
      </c>
      <c r="AC14" s="287">
        <f t="shared" ref="AC14:AC37" si="12">$K14*AB14</f>
        <v>0</v>
      </c>
      <c r="AD14" s="288">
        <v>0</v>
      </c>
      <c r="AE14" s="287">
        <f t="shared" ref="AE14:AE37" si="13">$K14*AD14</f>
        <v>0</v>
      </c>
      <c r="AF14" s="288">
        <v>0</v>
      </c>
      <c r="AG14" s="287">
        <f t="shared" ref="AG14:AG37" si="14">$K14*AF14</f>
        <v>0</v>
      </c>
      <c r="AI14" s="289">
        <f t="shared" si="2"/>
        <v>0</v>
      </c>
      <c r="AJ14" s="244">
        <f t="shared" si="2"/>
        <v>0</v>
      </c>
      <c r="AK14" s="290">
        <f t="shared" si="3"/>
        <v>0</v>
      </c>
    </row>
    <row r="15" spans="1:37" x14ac:dyDescent="0.3">
      <c r="A15" s="291"/>
      <c r="B15" s="291"/>
      <c r="C15" s="291"/>
      <c r="D15" s="291"/>
      <c r="E15" s="281"/>
      <c r="F15" s="281"/>
      <c r="G15" s="282">
        <v>0</v>
      </c>
      <c r="H15" s="282"/>
      <c r="I15" s="283">
        <f t="shared" si="0"/>
        <v>0</v>
      </c>
      <c r="J15" s="284">
        <v>0</v>
      </c>
      <c r="K15" s="285">
        <f t="shared" si="1"/>
        <v>0</v>
      </c>
      <c r="L15" s="286">
        <v>0</v>
      </c>
      <c r="M15" s="287">
        <f t="shared" si="4"/>
        <v>0</v>
      </c>
      <c r="N15" s="288">
        <v>0</v>
      </c>
      <c r="O15" s="287">
        <f t="shared" si="5"/>
        <v>0</v>
      </c>
      <c r="P15" s="288">
        <v>0</v>
      </c>
      <c r="Q15" s="287">
        <f t="shared" si="6"/>
        <v>0</v>
      </c>
      <c r="R15" s="288">
        <v>0</v>
      </c>
      <c r="S15" s="287">
        <f t="shared" si="7"/>
        <v>0</v>
      </c>
      <c r="T15" s="288">
        <v>0</v>
      </c>
      <c r="U15" s="287">
        <f t="shared" si="8"/>
        <v>0</v>
      </c>
      <c r="V15" s="288">
        <v>0</v>
      </c>
      <c r="W15" s="287">
        <f t="shared" si="9"/>
        <v>0</v>
      </c>
      <c r="X15" s="288">
        <v>0</v>
      </c>
      <c r="Y15" s="287">
        <f t="shared" si="10"/>
        <v>0</v>
      </c>
      <c r="Z15" s="288">
        <v>0</v>
      </c>
      <c r="AA15" s="287">
        <f t="shared" si="11"/>
        <v>0</v>
      </c>
      <c r="AB15" s="288">
        <v>0</v>
      </c>
      <c r="AC15" s="287">
        <f t="shared" si="12"/>
        <v>0</v>
      </c>
      <c r="AD15" s="288">
        <v>0</v>
      </c>
      <c r="AE15" s="287">
        <f t="shared" si="13"/>
        <v>0</v>
      </c>
      <c r="AF15" s="288">
        <v>0</v>
      </c>
      <c r="AG15" s="287">
        <f t="shared" si="14"/>
        <v>0</v>
      </c>
      <c r="AI15" s="289">
        <f t="shared" si="2"/>
        <v>0</v>
      </c>
      <c r="AJ15" s="244">
        <f t="shared" si="2"/>
        <v>0</v>
      </c>
      <c r="AK15" s="290">
        <f t="shared" si="3"/>
        <v>0</v>
      </c>
    </row>
    <row r="16" spans="1:37" x14ac:dyDescent="0.3">
      <c r="A16" s="278"/>
      <c r="B16" s="279"/>
      <c r="C16" s="279"/>
      <c r="D16" s="280"/>
      <c r="E16" s="281"/>
      <c r="F16" s="281"/>
      <c r="G16" s="282">
        <v>0</v>
      </c>
      <c r="H16" s="282"/>
      <c r="I16" s="283">
        <f t="shared" si="0"/>
        <v>0</v>
      </c>
      <c r="J16" s="284">
        <v>0</v>
      </c>
      <c r="K16" s="285">
        <f t="shared" si="1"/>
        <v>0</v>
      </c>
      <c r="L16" s="286">
        <v>0</v>
      </c>
      <c r="M16" s="287">
        <f t="shared" si="4"/>
        <v>0</v>
      </c>
      <c r="N16" s="288">
        <v>0</v>
      </c>
      <c r="O16" s="287">
        <f t="shared" si="5"/>
        <v>0</v>
      </c>
      <c r="P16" s="288">
        <v>0</v>
      </c>
      <c r="Q16" s="287">
        <f t="shared" si="6"/>
        <v>0</v>
      </c>
      <c r="R16" s="288">
        <v>0</v>
      </c>
      <c r="S16" s="287">
        <f t="shared" si="7"/>
        <v>0</v>
      </c>
      <c r="T16" s="288">
        <v>0</v>
      </c>
      <c r="U16" s="287">
        <f t="shared" si="8"/>
        <v>0</v>
      </c>
      <c r="V16" s="288">
        <v>0</v>
      </c>
      <c r="W16" s="287">
        <f t="shared" si="9"/>
        <v>0</v>
      </c>
      <c r="X16" s="288">
        <v>0</v>
      </c>
      <c r="Y16" s="287">
        <f t="shared" si="10"/>
        <v>0</v>
      </c>
      <c r="Z16" s="288">
        <v>0</v>
      </c>
      <c r="AA16" s="287">
        <f t="shared" si="11"/>
        <v>0</v>
      </c>
      <c r="AB16" s="288">
        <v>0</v>
      </c>
      <c r="AC16" s="287">
        <f t="shared" si="12"/>
        <v>0</v>
      </c>
      <c r="AD16" s="288">
        <v>0</v>
      </c>
      <c r="AE16" s="287">
        <f t="shared" si="13"/>
        <v>0</v>
      </c>
      <c r="AF16" s="288">
        <v>0</v>
      </c>
      <c r="AG16" s="287">
        <f t="shared" si="14"/>
        <v>0</v>
      </c>
      <c r="AI16" s="289">
        <f t="shared" si="2"/>
        <v>0</v>
      </c>
      <c r="AJ16" s="244">
        <f t="shared" si="2"/>
        <v>0</v>
      </c>
      <c r="AK16" s="290">
        <f t="shared" si="3"/>
        <v>0</v>
      </c>
    </row>
    <row r="17" spans="1:37" x14ac:dyDescent="0.3">
      <c r="A17" s="278"/>
      <c r="B17" s="279"/>
      <c r="C17" s="279"/>
      <c r="D17" s="280"/>
      <c r="E17" s="281"/>
      <c r="F17" s="281"/>
      <c r="G17" s="282">
        <v>0</v>
      </c>
      <c r="H17" s="282"/>
      <c r="I17" s="283">
        <f t="shared" si="0"/>
        <v>0</v>
      </c>
      <c r="J17" s="284">
        <v>0</v>
      </c>
      <c r="K17" s="285">
        <f t="shared" si="1"/>
        <v>0</v>
      </c>
      <c r="L17" s="286">
        <v>0</v>
      </c>
      <c r="M17" s="287">
        <f t="shared" si="4"/>
        <v>0</v>
      </c>
      <c r="N17" s="288">
        <v>0</v>
      </c>
      <c r="O17" s="287">
        <f t="shared" si="5"/>
        <v>0</v>
      </c>
      <c r="P17" s="288">
        <v>0</v>
      </c>
      <c r="Q17" s="287">
        <f t="shared" si="6"/>
        <v>0</v>
      </c>
      <c r="R17" s="288">
        <v>0</v>
      </c>
      <c r="S17" s="287">
        <f t="shared" si="7"/>
        <v>0</v>
      </c>
      <c r="T17" s="288">
        <v>0</v>
      </c>
      <c r="U17" s="287">
        <f t="shared" si="8"/>
        <v>0</v>
      </c>
      <c r="V17" s="288">
        <v>0</v>
      </c>
      <c r="W17" s="287">
        <f t="shared" si="9"/>
        <v>0</v>
      </c>
      <c r="X17" s="288">
        <v>0</v>
      </c>
      <c r="Y17" s="287">
        <f t="shared" si="10"/>
        <v>0</v>
      </c>
      <c r="Z17" s="288">
        <v>0</v>
      </c>
      <c r="AA17" s="287">
        <f t="shared" si="11"/>
        <v>0</v>
      </c>
      <c r="AB17" s="288">
        <v>0</v>
      </c>
      <c r="AC17" s="287">
        <f t="shared" si="12"/>
        <v>0</v>
      </c>
      <c r="AD17" s="288">
        <v>0</v>
      </c>
      <c r="AE17" s="287">
        <f t="shared" si="13"/>
        <v>0</v>
      </c>
      <c r="AF17" s="288">
        <v>0</v>
      </c>
      <c r="AG17" s="287">
        <f t="shared" si="14"/>
        <v>0</v>
      </c>
      <c r="AI17" s="289">
        <f t="shared" si="2"/>
        <v>0</v>
      </c>
      <c r="AJ17" s="244">
        <f t="shared" si="2"/>
        <v>0</v>
      </c>
      <c r="AK17" s="290">
        <f t="shared" si="3"/>
        <v>0</v>
      </c>
    </row>
    <row r="18" spans="1:37" hidden="1" x14ac:dyDescent="0.3">
      <c r="A18" s="278"/>
      <c r="B18" s="279"/>
      <c r="C18" s="279"/>
      <c r="D18" s="280"/>
      <c r="E18" s="281"/>
      <c r="F18" s="281"/>
      <c r="G18" s="282">
        <v>0</v>
      </c>
      <c r="H18" s="282"/>
      <c r="I18" s="283">
        <f t="shared" si="0"/>
        <v>0</v>
      </c>
      <c r="J18" s="284">
        <v>0</v>
      </c>
      <c r="K18" s="285">
        <f t="shared" si="1"/>
        <v>0</v>
      </c>
      <c r="L18" s="286">
        <v>0</v>
      </c>
      <c r="M18" s="287">
        <f t="shared" si="4"/>
        <v>0</v>
      </c>
      <c r="N18" s="288">
        <v>0</v>
      </c>
      <c r="O18" s="287">
        <f t="shared" si="5"/>
        <v>0</v>
      </c>
      <c r="P18" s="288">
        <v>0</v>
      </c>
      <c r="Q18" s="287">
        <f t="shared" si="6"/>
        <v>0</v>
      </c>
      <c r="R18" s="288">
        <v>0</v>
      </c>
      <c r="S18" s="287">
        <f t="shared" si="7"/>
        <v>0</v>
      </c>
      <c r="T18" s="288">
        <v>0</v>
      </c>
      <c r="U18" s="287">
        <f t="shared" si="8"/>
        <v>0</v>
      </c>
      <c r="V18" s="288">
        <v>0</v>
      </c>
      <c r="W18" s="287">
        <f t="shared" si="9"/>
        <v>0</v>
      </c>
      <c r="X18" s="288">
        <v>0</v>
      </c>
      <c r="Y18" s="287">
        <f t="shared" si="10"/>
        <v>0</v>
      </c>
      <c r="Z18" s="288">
        <v>0</v>
      </c>
      <c r="AA18" s="287">
        <f t="shared" si="11"/>
        <v>0</v>
      </c>
      <c r="AB18" s="288">
        <v>0</v>
      </c>
      <c r="AC18" s="287">
        <f t="shared" si="12"/>
        <v>0</v>
      </c>
      <c r="AD18" s="288">
        <v>0</v>
      </c>
      <c r="AE18" s="287">
        <f t="shared" si="13"/>
        <v>0</v>
      </c>
      <c r="AF18" s="288">
        <v>0</v>
      </c>
      <c r="AG18" s="287">
        <f t="shared" si="14"/>
        <v>0</v>
      </c>
      <c r="AI18" s="289">
        <f t="shared" si="2"/>
        <v>0</v>
      </c>
      <c r="AJ18" s="244">
        <f t="shared" si="2"/>
        <v>0</v>
      </c>
      <c r="AK18" s="290">
        <f t="shared" si="3"/>
        <v>0</v>
      </c>
    </row>
    <row r="19" spans="1:37" hidden="1" x14ac:dyDescent="0.3">
      <c r="A19" s="278"/>
      <c r="B19" s="279"/>
      <c r="C19" s="279"/>
      <c r="D19" s="280"/>
      <c r="E19" s="281"/>
      <c r="F19" s="281"/>
      <c r="G19" s="282">
        <v>0</v>
      </c>
      <c r="H19" s="282"/>
      <c r="I19" s="283">
        <f t="shared" si="0"/>
        <v>0</v>
      </c>
      <c r="J19" s="284">
        <v>0</v>
      </c>
      <c r="K19" s="285">
        <f t="shared" si="1"/>
        <v>0</v>
      </c>
      <c r="L19" s="286">
        <v>0</v>
      </c>
      <c r="M19" s="287">
        <f t="shared" si="4"/>
        <v>0</v>
      </c>
      <c r="N19" s="288">
        <v>0</v>
      </c>
      <c r="O19" s="287">
        <f t="shared" si="5"/>
        <v>0</v>
      </c>
      <c r="P19" s="288">
        <v>0</v>
      </c>
      <c r="Q19" s="287">
        <f t="shared" si="6"/>
        <v>0</v>
      </c>
      <c r="R19" s="288">
        <v>0</v>
      </c>
      <c r="S19" s="287">
        <f t="shared" si="7"/>
        <v>0</v>
      </c>
      <c r="T19" s="288">
        <v>0</v>
      </c>
      <c r="U19" s="287">
        <f t="shared" si="8"/>
        <v>0</v>
      </c>
      <c r="V19" s="288">
        <v>0</v>
      </c>
      <c r="W19" s="287">
        <f t="shared" si="9"/>
        <v>0</v>
      </c>
      <c r="X19" s="288">
        <v>0</v>
      </c>
      <c r="Y19" s="287">
        <f t="shared" si="10"/>
        <v>0</v>
      </c>
      <c r="Z19" s="288">
        <v>0</v>
      </c>
      <c r="AA19" s="287">
        <f t="shared" si="11"/>
        <v>0</v>
      </c>
      <c r="AB19" s="288">
        <v>0</v>
      </c>
      <c r="AC19" s="287">
        <f t="shared" si="12"/>
        <v>0</v>
      </c>
      <c r="AD19" s="288">
        <v>0</v>
      </c>
      <c r="AE19" s="287">
        <f t="shared" si="13"/>
        <v>0</v>
      </c>
      <c r="AF19" s="288">
        <v>0</v>
      </c>
      <c r="AG19" s="287">
        <f t="shared" si="14"/>
        <v>0</v>
      </c>
      <c r="AI19" s="289">
        <f t="shared" si="2"/>
        <v>0</v>
      </c>
      <c r="AJ19" s="244">
        <f t="shared" si="2"/>
        <v>0</v>
      </c>
      <c r="AK19" s="290">
        <f t="shared" si="3"/>
        <v>0</v>
      </c>
    </row>
    <row r="20" spans="1:37" hidden="1" x14ac:dyDescent="0.3">
      <c r="A20" s="278"/>
      <c r="B20" s="279"/>
      <c r="C20" s="279"/>
      <c r="D20" s="280"/>
      <c r="E20" s="281"/>
      <c r="F20" s="281"/>
      <c r="G20" s="282">
        <v>0</v>
      </c>
      <c r="H20" s="282"/>
      <c r="I20" s="283">
        <f t="shared" si="0"/>
        <v>0</v>
      </c>
      <c r="J20" s="284">
        <v>0</v>
      </c>
      <c r="K20" s="285">
        <f t="shared" si="1"/>
        <v>0</v>
      </c>
      <c r="L20" s="286">
        <v>0</v>
      </c>
      <c r="M20" s="287">
        <f t="shared" si="4"/>
        <v>0</v>
      </c>
      <c r="N20" s="288">
        <v>0</v>
      </c>
      <c r="O20" s="287">
        <f t="shared" si="5"/>
        <v>0</v>
      </c>
      <c r="P20" s="288">
        <v>0</v>
      </c>
      <c r="Q20" s="287">
        <f t="shared" si="6"/>
        <v>0</v>
      </c>
      <c r="R20" s="288">
        <v>0</v>
      </c>
      <c r="S20" s="287">
        <f t="shared" si="7"/>
        <v>0</v>
      </c>
      <c r="T20" s="288">
        <v>0</v>
      </c>
      <c r="U20" s="287">
        <f t="shared" si="8"/>
        <v>0</v>
      </c>
      <c r="V20" s="288">
        <v>0</v>
      </c>
      <c r="W20" s="287">
        <f t="shared" si="9"/>
        <v>0</v>
      </c>
      <c r="X20" s="288">
        <v>0</v>
      </c>
      <c r="Y20" s="287">
        <f t="shared" si="10"/>
        <v>0</v>
      </c>
      <c r="Z20" s="288">
        <v>0</v>
      </c>
      <c r="AA20" s="287">
        <f t="shared" si="11"/>
        <v>0</v>
      </c>
      <c r="AB20" s="288">
        <v>0</v>
      </c>
      <c r="AC20" s="287">
        <f t="shared" si="12"/>
        <v>0</v>
      </c>
      <c r="AD20" s="288">
        <v>0</v>
      </c>
      <c r="AE20" s="287">
        <f t="shared" si="13"/>
        <v>0</v>
      </c>
      <c r="AF20" s="288">
        <v>0</v>
      </c>
      <c r="AG20" s="287">
        <f t="shared" si="14"/>
        <v>0</v>
      </c>
      <c r="AI20" s="289">
        <f t="shared" si="2"/>
        <v>0</v>
      </c>
      <c r="AJ20" s="244">
        <f t="shared" si="2"/>
        <v>0</v>
      </c>
      <c r="AK20" s="290">
        <f t="shared" si="3"/>
        <v>0</v>
      </c>
    </row>
    <row r="21" spans="1:37" hidden="1" x14ac:dyDescent="0.3">
      <c r="A21" s="278"/>
      <c r="B21" s="279"/>
      <c r="C21" s="279"/>
      <c r="D21" s="280"/>
      <c r="E21" s="281"/>
      <c r="F21" s="281"/>
      <c r="G21" s="282">
        <v>0</v>
      </c>
      <c r="H21" s="282"/>
      <c r="I21" s="283">
        <f t="shared" si="0"/>
        <v>0</v>
      </c>
      <c r="J21" s="284">
        <v>0</v>
      </c>
      <c r="K21" s="285">
        <f t="shared" si="1"/>
        <v>0</v>
      </c>
      <c r="L21" s="286">
        <v>0</v>
      </c>
      <c r="M21" s="287">
        <f t="shared" si="4"/>
        <v>0</v>
      </c>
      <c r="N21" s="288">
        <v>0</v>
      </c>
      <c r="O21" s="287">
        <f t="shared" si="5"/>
        <v>0</v>
      </c>
      <c r="P21" s="288">
        <v>0</v>
      </c>
      <c r="Q21" s="287">
        <f t="shared" si="6"/>
        <v>0</v>
      </c>
      <c r="R21" s="288">
        <v>0</v>
      </c>
      <c r="S21" s="287">
        <f t="shared" si="7"/>
        <v>0</v>
      </c>
      <c r="T21" s="288">
        <v>0</v>
      </c>
      <c r="U21" s="287">
        <f t="shared" si="8"/>
        <v>0</v>
      </c>
      <c r="V21" s="288">
        <v>0</v>
      </c>
      <c r="W21" s="287">
        <f t="shared" si="9"/>
        <v>0</v>
      </c>
      <c r="X21" s="288">
        <v>0</v>
      </c>
      <c r="Y21" s="287">
        <f t="shared" si="10"/>
        <v>0</v>
      </c>
      <c r="Z21" s="288">
        <v>0</v>
      </c>
      <c r="AA21" s="287">
        <f t="shared" si="11"/>
        <v>0</v>
      </c>
      <c r="AB21" s="288">
        <v>0</v>
      </c>
      <c r="AC21" s="287">
        <f t="shared" si="12"/>
        <v>0</v>
      </c>
      <c r="AD21" s="288">
        <v>0</v>
      </c>
      <c r="AE21" s="287">
        <f t="shared" si="13"/>
        <v>0</v>
      </c>
      <c r="AF21" s="288">
        <v>0</v>
      </c>
      <c r="AG21" s="287">
        <f t="shared" si="14"/>
        <v>0</v>
      </c>
      <c r="AI21" s="289">
        <f t="shared" si="2"/>
        <v>0</v>
      </c>
      <c r="AJ21" s="244">
        <f t="shared" si="2"/>
        <v>0</v>
      </c>
      <c r="AK21" s="290">
        <f t="shared" si="3"/>
        <v>0</v>
      </c>
    </row>
    <row r="22" spans="1:37" hidden="1" x14ac:dyDescent="0.3">
      <c r="A22" s="278"/>
      <c r="B22" s="279"/>
      <c r="C22" s="279"/>
      <c r="D22" s="280"/>
      <c r="E22" s="281"/>
      <c r="F22" s="281"/>
      <c r="G22" s="282">
        <v>0</v>
      </c>
      <c r="H22" s="282"/>
      <c r="I22" s="283">
        <f t="shared" si="0"/>
        <v>0</v>
      </c>
      <c r="J22" s="284">
        <v>0</v>
      </c>
      <c r="K22" s="285">
        <f t="shared" si="1"/>
        <v>0</v>
      </c>
      <c r="L22" s="286">
        <v>0</v>
      </c>
      <c r="M22" s="287">
        <f t="shared" si="4"/>
        <v>0</v>
      </c>
      <c r="N22" s="288">
        <v>0</v>
      </c>
      <c r="O22" s="287">
        <f t="shared" si="5"/>
        <v>0</v>
      </c>
      <c r="P22" s="288">
        <v>0</v>
      </c>
      <c r="Q22" s="287">
        <f t="shared" si="6"/>
        <v>0</v>
      </c>
      <c r="R22" s="288">
        <v>0</v>
      </c>
      <c r="S22" s="287">
        <f t="shared" si="7"/>
        <v>0</v>
      </c>
      <c r="T22" s="288">
        <v>0</v>
      </c>
      <c r="U22" s="287">
        <f t="shared" si="8"/>
        <v>0</v>
      </c>
      <c r="V22" s="288">
        <v>0</v>
      </c>
      <c r="W22" s="287">
        <f t="shared" si="9"/>
        <v>0</v>
      </c>
      <c r="X22" s="288">
        <v>0</v>
      </c>
      <c r="Y22" s="287">
        <f t="shared" si="10"/>
        <v>0</v>
      </c>
      <c r="Z22" s="288">
        <v>0</v>
      </c>
      <c r="AA22" s="287">
        <f t="shared" si="11"/>
        <v>0</v>
      </c>
      <c r="AB22" s="288">
        <v>0</v>
      </c>
      <c r="AC22" s="287">
        <f t="shared" si="12"/>
        <v>0</v>
      </c>
      <c r="AD22" s="288">
        <v>0</v>
      </c>
      <c r="AE22" s="287">
        <f t="shared" si="13"/>
        <v>0</v>
      </c>
      <c r="AF22" s="288">
        <v>0</v>
      </c>
      <c r="AG22" s="287">
        <f t="shared" si="14"/>
        <v>0</v>
      </c>
      <c r="AI22" s="289">
        <f t="shared" si="2"/>
        <v>0</v>
      </c>
      <c r="AJ22" s="244">
        <f t="shared" si="2"/>
        <v>0</v>
      </c>
      <c r="AK22" s="290">
        <f t="shared" si="3"/>
        <v>0</v>
      </c>
    </row>
    <row r="23" spans="1:37" hidden="1" x14ac:dyDescent="0.3">
      <c r="A23" s="278"/>
      <c r="B23" s="279"/>
      <c r="C23" s="279"/>
      <c r="D23" s="280"/>
      <c r="E23" s="281"/>
      <c r="F23" s="281"/>
      <c r="G23" s="282">
        <v>0</v>
      </c>
      <c r="H23" s="282"/>
      <c r="I23" s="283">
        <f t="shared" si="0"/>
        <v>0</v>
      </c>
      <c r="J23" s="284">
        <v>0</v>
      </c>
      <c r="K23" s="285">
        <f t="shared" si="1"/>
        <v>0</v>
      </c>
      <c r="L23" s="286">
        <v>0</v>
      </c>
      <c r="M23" s="287">
        <f t="shared" si="4"/>
        <v>0</v>
      </c>
      <c r="N23" s="288">
        <v>0</v>
      </c>
      <c r="O23" s="287">
        <f t="shared" si="5"/>
        <v>0</v>
      </c>
      <c r="P23" s="288">
        <v>0</v>
      </c>
      <c r="Q23" s="287">
        <f t="shared" si="6"/>
        <v>0</v>
      </c>
      <c r="R23" s="288">
        <v>0</v>
      </c>
      <c r="S23" s="287">
        <f t="shared" si="7"/>
        <v>0</v>
      </c>
      <c r="T23" s="288">
        <v>0</v>
      </c>
      <c r="U23" s="287">
        <f t="shared" si="8"/>
        <v>0</v>
      </c>
      <c r="V23" s="288">
        <v>0</v>
      </c>
      <c r="W23" s="287">
        <f t="shared" si="9"/>
        <v>0</v>
      </c>
      <c r="X23" s="288">
        <v>0</v>
      </c>
      <c r="Y23" s="287">
        <f t="shared" si="10"/>
        <v>0</v>
      </c>
      <c r="Z23" s="288">
        <v>0</v>
      </c>
      <c r="AA23" s="287">
        <f t="shared" si="11"/>
        <v>0</v>
      </c>
      <c r="AB23" s="288">
        <v>0</v>
      </c>
      <c r="AC23" s="287">
        <f t="shared" si="12"/>
        <v>0</v>
      </c>
      <c r="AD23" s="288">
        <v>0</v>
      </c>
      <c r="AE23" s="287">
        <f t="shared" si="13"/>
        <v>0</v>
      </c>
      <c r="AF23" s="288">
        <v>0</v>
      </c>
      <c r="AG23" s="287">
        <f t="shared" si="14"/>
        <v>0</v>
      </c>
      <c r="AI23" s="289">
        <f t="shared" si="2"/>
        <v>0</v>
      </c>
      <c r="AJ23" s="244">
        <f t="shared" si="2"/>
        <v>0</v>
      </c>
      <c r="AK23" s="290">
        <f t="shared" si="3"/>
        <v>0</v>
      </c>
    </row>
    <row r="24" spans="1:37" hidden="1" x14ac:dyDescent="0.3">
      <c r="A24" s="278"/>
      <c r="B24" s="279"/>
      <c r="C24" s="279"/>
      <c r="D24" s="280"/>
      <c r="E24" s="281"/>
      <c r="F24" s="281"/>
      <c r="G24" s="282">
        <v>0</v>
      </c>
      <c r="H24" s="282"/>
      <c r="I24" s="283">
        <f t="shared" si="0"/>
        <v>0</v>
      </c>
      <c r="J24" s="284">
        <v>0</v>
      </c>
      <c r="K24" s="285">
        <f t="shared" si="1"/>
        <v>0</v>
      </c>
      <c r="L24" s="286">
        <v>0</v>
      </c>
      <c r="M24" s="287">
        <f t="shared" si="4"/>
        <v>0</v>
      </c>
      <c r="N24" s="288">
        <v>0</v>
      </c>
      <c r="O24" s="287">
        <f t="shared" si="5"/>
        <v>0</v>
      </c>
      <c r="P24" s="288">
        <v>0</v>
      </c>
      <c r="Q24" s="287">
        <f t="shared" si="6"/>
        <v>0</v>
      </c>
      <c r="R24" s="288">
        <v>0</v>
      </c>
      <c r="S24" s="287">
        <f t="shared" si="7"/>
        <v>0</v>
      </c>
      <c r="T24" s="288">
        <v>0</v>
      </c>
      <c r="U24" s="287">
        <f t="shared" si="8"/>
        <v>0</v>
      </c>
      <c r="V24" s="288">
        <v>0</v>
      </c>
      <c r="W24" s="287">
        <f t="shared" si="9"/>
        <v>0</v>
      </c>
      <c r="X24" s="288">
        <v>0</v>
      </c>
      <c r="Y24" s="287">
        <f t="shared" si="10"/>
        <v>0</v>
      </c>
      <c r="Z24" s="288">
        <v>0</v>
      </c>
      <c r="AA24" s="287">
        <f t="shared" si="11"/>
        <v>0</v>
      </c>
      <c r="AB24" s="288">
        <v>0</v>
      </c>
      <c r="AC24" s="287">
        <f t="shared" si="12"/>
        <v>0</v>
      </c>
      <c r="AD24" s="288">
        <v>0</v>
      </c>
      <c r="AE24" s="287">
        <f t="shared" si="13"/>
        <v>0</v>
      </c>
      <c r="AF24" s="288">
        <v>0</v>
      </c>
      <c r="AG24" s="287">
        <f t="shared" si="14"/>
        <v>0</v>
      </c>
      <c r="AI24" s="289">
        <f t="shared" si="2"/>
        <v>0</v>
      </c>
      <c r="AJ24" s="244">
        <f t="shared" si="2"/>
        <v>0</v>
      </c>
      <c r="AK24" s="290">
        <f t="shared" si="3"/>
        <v>0</v>
      </c>
    </row>
    <row r="25" spans="1:37" hidden="1" x14ac:dyDescent="0.3">
      <c r="A25" s="278"/>
      <c r="B25" s="279"/>
      <c r="C25" s="279"/>
      <c r="D25" s="280"/>
      <c r="E25" s="281"/>
      <c r="F25" s="281"/>
      <c r="G25" s="282">
        <v>0</v>
      </c>
      <c r="H25" s="282"/>
      <c r="I25" s="283">
        <f t="shared" si="0"/>
        <v>0</v>
      </c>
      <c r="J25" s="284">
        <v>0</v>
      </c>
      <c r="K25" s="285">
        <f t="shared" si="1"/>
        <v>0</v>
      </c>
      <c r="L25" s="286">
        <v>0</v>
      </c>
      <c r="M25" s="287">
        <f t="shared" si="4"/>
        <v>0</v>
      </c>
      <c r="N25" s="288">
        <v>0</v>
      </c>
      <c r="O25" s="287">
        <f t="shared" si="5"/>
        <v>0</v>
      </c>
      <c r="P25" s="288">
        <v>0</v>
      </c>
      <c r="Q25" s="287">
        <f t="shared" si="6"/>
        <v>0</v>
      </c>
      <c r="R25" s="288">
        <v>0</v>
      </c>
      <c r="S25" s="287">
        <f t="shared" si="7"/>
        <v>0</v>
      </c>
      <c r="T25" s="288">
        <v>0</v>
      </c>
      <c r="U25" s="287">
        <f t="shared" si="8"/>
        <v>0</v>
      </c>
      <c r="V25" s="288">
        <v>0</v>
      </c>
      <c r="W25" s="287">
        <f t="shared" si="9"/>
        <v>0</v>
      </c>
      <c r="X25" s="288">
        <v>0</v>
      </c>
      <c r="Y25" s="287">
        <f t="shared" si="10"/>
        <v>0</v>
      </c>
      <c r="Z25" s="288">
        <v>0</v>
      </c>
      <c r="AA25" s="287">
        <f t="shared" si="11"/>
        <v>0</v>
      </c>
      <c r="AB25" s="288">
        <v>0</v>
      </c>
      <c r="AC25" s="287">
        <f t="shared" si="12"/>
        <v>0</v>
      </c>
      <c r="AD25" s="288">
        <v>0</v>
      </c>
      <c r="AE25" s="287">
        <f t="shared" si="13"/>
        <v>0</v>
      </c>
      <c r="AF25" s="288">
        <v>0</v>
      </c>
      <c r="AG25" s="287">
        <f t="shared" si="14"/>
        <v>0</v>
      </c>
      <c r="AI25" s="289">
        <f t="shared" si="2"/>
        <v>0</v>
      </c>
      <c r="AJ25" s="244">
        <f t="shared" si="2"/>
        <v>0</v>
      </c>
      <c r="AK25" s="290">
        <f t="shared" si="3"/>
        <v>0</v>
      </c>
    </row>
    <row r="26" spans="1:37" hidden="1" x14ac:dyDescent="0.3">
      <c r="A26" s="278"/>
      <c r="B26" s="279"/>
      <c r="C26" s="279"/>
      <c r="D26" s="280"/>
      <c r="E26" s="281"/>
      <c r="F26" s="281"/>
      <c r="G26" s="282">
        <v>0</v>
      </c>
      <c r="H26" s="282"/>
      <c r="I26" s="283">
        <f t="shared" si="0"/>
        <v>0</v>
      </c>
      <c r="J26" s="284">
        <v>0</v>
      </c>
      <c r="K26" s="285">
        <f t="shared" si="1"/>
        <v>0</v>
      </c>
      <c r="L26" s="286">
        <v>0</v>
      </c>
      <c r="M26" s="287">
        <f t="shared" si="4"/>
        <v>0</v>
      </c>
      <c r="N26" s="288">
        <v>0</v>
      </c>
      <c r="O26" s="287">
        <f t="shared" si="5"/>
        <v>0</v>
      </c>
      <c r="P26" s="288">
        <v>0</v>
      </c>
      <c r="Q26" s="287">
        <f t="shared" si="6"/>
        <v>0</v>
      </c>
      <c r="R26" s="288">
        <v>0</v>
      </c>
      <c r="S26" s="287">
        <f t="shared" si="7"/>
        <v>0</v>
      </c>
      <c r="T26" s="288">
        <v>0</v>
      </c>
      <c r="U26" s="287">
        <f t="shared" si="8"/>
        <v>0</v>
      </c>
      <c r="V26" s="288">
        <v>0</v>
      </c>
      <c r="W26" s="287">
        <f t="shared" si="9"/>
        <v>0</v>
      </c>
      <c r="X26" s="288">
        <v>0</v>
      </c>
      <c r="Y26" s="287">
        <f t="shared" si="10"/>
        <v>0</v>
      </c>
      <c r="Z26" s="288">
        <v>0</v>
      </c>
      <c r="AA26" s="287">
        <f t="shared" si="11"/>
        <v>0</v>
      </c>
      <c r="AB26" s="288">
        <v>0</v>
      </c>
      <c r="AC26" s="287">
        <f t="shared" si="12"/>
        <v>0</v>
      </c>
      <c r="AD26" s="288">
        <v>0</v>
      </c>
      <c r="AE26" s="287">
        <f t="shared" si="13"/>
        <v>0</v>
      </c>
      <c r="AF26" s="288">
        <v>0</v>
      </c>
      <c r="AG26" s="287">
        <f t="shared" si="14"/>
        <v>0</v>
      </c>
      <c r="AI26" s="289">
        <f t="shared" ref="AI26:AJ39" si="15">L26+N26+P26+R26+T26+V26+X26+Z26+AB26+AD26+AF26</f>
        <v>0</v>
      </c>
      <c r="AJ26" s="244">
        <f t="shared" si="15"/>
        <v>0</v>
      </c>
      <c r="AK26" s="290">
        <f t="shared" si="3"/>
        <v>0</v>
      </c>
    </row>
    <row r="27" spans="1:37" hidden="1" x14ac:dyDescent="0.3">
      <c r="A27" s="278"/>
      <c r="B27" s="279"/>
      <c r="C27" s="279"/>
      <c r="D27" s="280"/>
      <c r="E27" s="281"/>
      <c r="F27" s="281"/>
      <c r="G27" s="282">
        <v>0</v>
      </c>
      <c r="H27" s="282"/>
      <c r="I27" s="283">
        <f t="shared" si="0"/>
        <v>0</v>
      </c>
      <c r="J27" s="284">
        <v>0</v>
      </c>
      <c r="K27" s="285">
        <f t="shared" si="1"/>
        <v>0</v>
      </c>
      <c r="L27" s="286">
        <v>0</v>
      </c>
      <c r="M27" s="287">
        <f t="shared" si="4"/>
        <v>0</v>
      </c>
      <c r="N27" s="288">
        <v>0</v>
      </c>
      <c r="O27" s="287">
        <f t="shared" si="5"/>
        <v>0</v>
      </c>
      <c r="P27" s="288">
        <v>0</v>
      </c>
      <c r="Q27" s="287">
        <f t="shared" si="6"/>
        <v>0</v>
      </c>
      <c r="R27" s="288">
        <v>0</v>
      </c>
      <c r="S27" s="287">
        <f t="shared" si="7"/>
        <v>0</v>
      </c>
      <c r="T27" s="288">
        <v>0</v>
      </c>
      <c r="U27" s="287">
        <f t="shared" si="8"/>
        <v>0</v>
      </c>
      <c r="V27" s="288">
        <v>0</v>
      </c>
      <c r="W27" s="287">
        <f t="shared" si="9"/>
        <v>0</v>
      </c>
      <c r="X27" s="288">
        <v>0</v>
      </c>
      <c r="Y27" s="287">
        <f t="shared" si="10"/>
        <v>0</v>
      </c>
      <c r="Z27" s="288">
        <v>0</v>
      </c>
      <c r="AA27" s="287">
        <f t="shared" si="11"/>
        <v>0</v>
      </c>
      <c r="AB27" s="288">
        <v>0</v>
      </c>
      <c r="AC27" s="287">
        <f t="shared" si="12"/>
        <v>0</v>
      </c>
      <c r="AD27" s="288">
        <v>0</v>
      </c>
      <c r="AE27" s="287">
        <f t="shared" si="13"/>
        <v>0</v>
      </c>
      <c r="AF27" s="288">
        <v>0</v>
      </c>
      <c r="AG27" s="287">
        <f t="shared" si="14"/>
        <v>0</v>
      </c>
      <c r="AI27" s="289">
        <f t="shared" si="15"/>
        <v>0</v>
      </c>
      <c r="AJ27" s="244">
        <f t="shared" si="15"/>
        <v>0</v>
      </c>
      <c r="AK27" s="290">
        <f t="shared" si="3"/>
        <v>0</v>
      </c>
    </row>
    <row r="28" spans="1:37" hidden="1" x14ac:dyDescent="0.3">
      <c r="A28" s="278"/>
      <c r="B28" s="279"/>
      <c r="C28" s="279"/>
      <c r="D28" s="280"/>
      <c r="E28" s="281"/>
      <c r="F28" s="281"/>
      <c r="G28" s="282">
        <v>0</v>
      </c>
      <c r="H28" s="282"/>
      <c r="I28" s="283">
        <f t="shared" si="0"/>
        <v>0</v>
      </c>
      <c r="J28" s="284">
        <v>0</v>
      </c>
      <c r="K28" s="285">
        <f t="shared" si="1"/>
        <v>0</v>
      </c>
      <c r="L28" s="286">
        <v>0</v>
      </c>
      <c r="M28" s="287">
        <f t="shared" si="4"/>
        <v>0</v>
      </c>
      <c r="N28" s="288">
        <v>0</v>
      </c>
      <c r="O28" s="287">
        <f t="shared" si="5"/>
        <v>0</v>
      </c>
      <c r="P28" s="288">
        <v>0</v>
      </c>
      <c r="Q28" s="287">
        <f t="shared" si="6"/>
        <v>0</v>
      </c>
      <c r="R28" s="288">
        <v>0</v>
      </c>
      <c r="S28" s="287">
        <f t="shared" si="7"/>
        <v>0</v>
      </c>
      <c r="T28" s="288">
        <v>0</v>
      </c>
      <c r="U28" s="287">
        <f t="shared" si="8"/>
        <v>0</v>
      </c>
      <c r="V28" s="288">
        <v>0</v>
      </c>
      <c r="W28" s="287">
        <f t="shared" si="9"/>
        <v>0</v>
      </c>
      <c r="X28" s="288">
        <v>0</v>
      </c>
      <c r="Y28" s="287">
        <f t="shared" si="10"/>
        <v>0</v>
      </c>
      <c r="Z28" s="288">
        <v>0</v>
      </c>
      <c r="AA28" s="287">
        <f t="shared" si="11"/>
        <v>0</v>
      </c>
      <c r="AB28" s="288">
        <v>0</v>
      </c>
      <c r="AC28" s="287">
        <f t="shared" si="12"/>
        <v>0</v>
      </c>
      <c r="AD28" s="288">
        <v>0</v>
      </c>
      <c r="AE28" s="287">
        <f t="shared" si="13"/>
        <v>0</v>
      </c>
      <c r="AF28" s="288">
        <v>0</v>
      </c>
      <c r="AG28" s="287">
        <f t="shared" si="14"/>
        <v>0</v>
      </c>
      <c r="AI28" s="289">
        <f t="shared" si="15"/>
        <v>0</v>
      </c>
      <c r="AJ28" s="244">
        <f t="shared" si="15"/>
        <v>0</v>
      </c>
      <c r="AK28" s="290">
        <f t="shared" si="3"/>
        <v>0</v>
      </c>
    </row>
    <row r="29" spans="1:37" hidden="1" x14ac:dyDescent="0.3">
      <c r="A29" s="278"/>
      <c r="B29" s="279"/>
      <c r="C29" s="279"/>
      <c r="D29" s="280"/>
      <c r="E29" s="281"/>
      <c r="F29" s="281"/>
      <c r="G29" s="282">
        <v>0</v>
      </c>
      <c r="H29" s="282"/>
      <c r="I29" s="283">
        <f t="shared" si="0"/>
        <v>0</v>
      </c>
      <c r="J29" s="284">
        <v>0</v>
      </c>
      <c r="K29" s="285">
        <f t="shared" si="1"/>
        <v>0</v>
      </c>
      <c r="L29" s="286">
        <v>0</v>
      </c>
      <c r="M29" s="287">
        <f t="shared" si="4"/>
        <v>0</v>
      </c>
      <c r="N29" s="288">
        <v>0</v>
      </c>
      <c r="O29" s="287">
        <f t="shared" si="5"/>
        <v>0</v>
      </c>
      <c r="P29" s="288">
        <v>0</v>
      </c>
      <c r="Q29" s="287">
        <f t="shared" si="6"/>
        <v>0</v>
      </c>
      <c r="R29" s="288">
        <v>0</v>
      </c>
      <c r="S29" s="287">
        <f t="shared" si="7"/>
        <v>0</v>
      </c>
      <c r="T29" s="288">
        <v>0</v>
      </c>
      <c r="U29" s="287">
        <f t="shared" si="8"/>
        <v>0</v>
      </c>
      <c r="V29" s="288">
        <v>0</v>
      </c>
      <c r="W29" s="287">
        <f t="shared" si="9"/>
        <v>0</v>
      </c>
      <c r="X29" s="288">
        <v>0</v>
      </c>
      <c r="Y29" s="287">
        <f t="shared" si="10"/>
        <v>0</v>
      </c>
      <c r="Z29" s="288">
        <v>0</v>
      </c>
      <c r="AA29" s="287">
        <f t="shared" si="11"/>
        <v>0</v>
      </c>
      <c r="AB29" s="288">
        <v>0</v>
      </c>
      <c r="AC29" s="287">
        <f t="shared" si="12"/>
        <v>0</v>
      </c>
      <c r="AD29" s="288">
        <v>0</v>
      </c>
      <c r="AE29" s="287">
        <f t="shared" si="13"/>
        <v>0</v>
      </c>
      <c r="AF29" s="288">
        <v>0</v>
      </c>
      <c r="AG29" s="287">
        <f t="shared" si="14"/>
        <v>0</v>
      </c>
      <c r="AI29" s="289">
        <f t="shared" si="15"/>
        <v>0</v>
      </c>
      <c r="AJ29" s="244">
        <f t="shared" si="15"/>
        <v>0</v>
      </c>
      <c r="AK29" s="290">
        <f t="shared" si="3"/>
        <v>0</v>
      </c>
    </row>
    <row r="30" spans="1:37" hidden="1" x14ac:dyDescent="0.3">
      <c r="A30" s="278"/>
      <c r="B30" s="279"/>
      <c r="C30" s="279"/>
      <c r="D30" s="280"/>
      <c r="E30" s="281"/>
      <c r="F30" s="281"/>
      <c r="G30" s="282">
        <v>0</v>
      </c>
      <c r="H30" s="282"/>
      <c r="I30" s="283">
        <f t="shared" si="0"/>
        <v>0</v>
      </c>
      <c r="J30" s="284">
        <v>0</v>
      </c>
      <c r="K30" s="285">
        <f t="shared" si="1"/>
        <v>0</v>
      </c>
      <c r="L30" s="286">
        <v>0</v>
      </c>
      <c r="M30" s="287">
        <f t="shared" si="4"/>
        <v>0</v>
      </c>
      <c r="N30" s="288">
        <v>0</v>
      </c>
      <c r="O30" s="287">
        <f t="shared" si="5"/>
        <v>0</v>
      </c>
      <c r="P30" s="288">
        <v>0</v>
      </c>
      <c r="Q30" s="287">
        <f t="shared" si="6"/>
        <v>0</v>
      </c>
      <c r="R30" s="288">
        <v>0</v>
      </c>
      <c r="S30" s="287">
        <f t="shared" si="7"/>
        <v>0</v>
      </c>
      <c r="T30" s="288">
        <v>0</v>
      </c>
      <c r="U30" s="287">
        <f t="shared" si="8"/>
        <v>0</v>
      </c>
      <c r="V30" s="288">
        <v>0</v>
      </c>
      <c r="W30" s="287">
        <f t="shared" si="9"/>
        <v>0</v>
      </c>
      <c r="X30" s="288">
        <v>0</v>
      </c>
      <c r="Y30" s="287">
        <f t="shared" si="10"/>
        <v>0</v>
      </c>
      <c r="Z30" s="288">
        <v>0</v>
      </c>
      <c r="AA30" s="287">
        <f t="shared" si="11"/>
        <v>0</v>
      </c>
      <c r="AB30" s="288">
        <v>0</v>
      </c>
      <c r="AC30" s="287">
        <f t="shared" si="12"/>
        <v>0</v>
      </c>
      <c r="AD30" s="288">
        <v>0</v>
      </c>
      <c r="AE30" s="287">
        <f t="shared" si="13"/>
        <v>0</v>
      </c>
      <c r="AF30" s="288">
        <v>0</v>
      </c>
      <c r="AG30" s="287">
        <f t="shared" si="14"/>
        <v>0</v>
      </c>
      <c r="AI30" s="289">
        <f t="shared" si="15"/>
        <v>0</v>
      </c>
      <c r="AJ30" s="244">
        <f t="shared" si="15"/>
        <v>0</v>
      </c>
      <c r="AK30" s="290">
        <f t="shared" si="3"/>
        <v>0</v>
      </c>
    </row>
    <row r="31" spans="1:37" hidden="1" x14ac:dyDescent="0.3">
      <c r="A31" s="278"/>
      <c r="B31" s="279"/>
      <c r="C31" s="279"/>
      <c r="D31" s="280"/>
      <c r="E31" s="281"/>
      <c r="F31" s="281"/>
      <c r="G31" s="282">
        <v>0</v>
      </c>
      <c r="H31" s="282"/>
      <c r="I31" s="283">
        <f t="shared" si="0"/>
        <v>0</v>
      </c>
      <c r="J31" s="284">
        <v>0</v>
      </c>
      <c r="K31" s="285">
        <f t="shared" si="1"/>
        <v>0</v>
      </c>
      <c r="L31" s="286">
        <v>0</v>
      </c>
      <c r="M31" s="287">
        <f t="shared" si="4"/>
        <v>0</v>
      </c>
      <c r="N31" s="288">
        <v>0</v>
      </c>
      <c r="O31" s="287">
        <f t="shared" si="5"/>
        <v>0</v>
      </c>
      <c r="P31" s="288">
        <v>0</v>
      </c>
      <c r="Q31" s="287">
        <f t="shared" si="6"/>
        <v>0</v>
      </c>
      <c r="R31" s="288">
        <v>0</v>
      </c>
      <c r="S31" s="287">
        <f t="shared" si="7"/>
        <v>0</v>
      </c>
      <c r="T31" s="288">
        <v>0</v>
      </c>
      <c r="U31" s="287">
        <f t="shared" si="8"/>
        <v>0</v>
      </c>
      <c r="V31" s="288">
        <v>0</v>
      </c>
      <c r="W31" s="287">
        <f t="shared" si="9"/>
        <v>0</v>
      </c>
      <c r="X31" s="288">
        <v>0</v>
      </c>
      <c r="Y31" s="287">
        <f t="shared" si="10"/>
        <v>0</v>
      </c>
      <c r="Z31" s="288">
        <v>0</v>
      </c>
      <c r="AA31" s="287">
        <f t="shared" si="11"/>
        <v>0</v>
      </c>
      <c r="AB31" s="288">
        <v>0</v>
      </c>
      <c r="AC31" s="287">
        <f t="shared" si="12"/>
        <v>0</v>
      </c>
      <c r="AD31" s="288">
        <v>0</v>
      </c>
      <c r="AE31" s="287">
        <f t="shared" si="13"/>
        <v>0</v>
      </c>
      <c r="AF31" s="288">
        <v>0</v>
      </c>
      <c r="AG31" s="287">
        <f t="shared" si="14"/>
        <v>0</v>
      </c>
      <c r="AI31" s="289">
        <f t="shared" si="15"/>
        <v>0</v>
      </c>
      <c r="AJ31" s="244">
        <f t="shared" si="15"/>
        <v>0</v>
      </c>
      <c r="AK31" s="290">
        <f t="shared" si="3"/>
        <v>0</v>
      </c>
    </row>
    <row r="32" spans="1:37" hidden="1" x14ac:dyDescent="0.3">
      <c r="A32" s="278"/>
      <c r="B32" s="279"/>
      <c r="C32" s="279"/>
      <c r="D32" s="280"/>
      <c r="E32" s="281"/>
      <c r="F32" s="281"/>
      <c r="G32" s="282">
        <v>0</v>
      </c>
      <c r="H32" s="282"/>
      <c r="I32" s="283">
        <f t="shared" si="0"/>
        <v>0</v>
      </c>
      <c r="J32" s="284">
        <v>0</v>
      </c>
      <c r="K32" s="285">
        <f t="shared" si="1"/>
        <v>0</v>
      </c>
      <c r="L32" s="286">
        <v>0</v>
      </c>
      <c r="M32" s="287">
        <f t="shared" si="4"/>
        <v>0</v>
      </c>
      <c r="N32" s="288">
        <v>0</v>
      </c>
      <c r="O32" s="287">
        <f t="shared" si="5"/>
        <v>0</v>
      </c>
      <c r="P32" s="288">
        <v>0</v>
      </c>
      <c r="Q32" s="287">
        <f t="shared" si="6"/>
        <v>0</v>
      </c>
      <c r="R32" s="288">
        <v>0</v>
      </c>
      <c r="S32" s="287">
        <f t="shared" si="7"/>
        <v>0</v>
      </c>
      <c r="T32" s="288">
        <v>0</v>
      </c>
      <c r="U32" s="287">
        <f t="shared" si="8"/>
        <v>0</v>
      </c>
      <c r="V32" s="288">
        <v>0</v>
      </c>
      <c r="W32" s="287">
        <f t="shared" si="9"/>
        <v>0</v>
      </c>
      <c r="X32" s="288">
        <v>0</v>
      </c>
      <c r="Y32" s="287">
        <f t="shared" si="10"/>
        <v>0</v>
      </c>
      <c r="Z32" s="288">
        <v>0</v>
      </c>
      <c r="AA32" s="287">
        <f t="shared" si="11"/>
        <v>0</v>
      </c>
      <c r="AB32" s="288">
        <v>0</v>
      </c>
      <c r="AC32" s="287">
        <f t="shared" si="12"/>
        <v>0</v>
      </c>
      <c r="AD32" s="288">
        <v>0</v>
      </c>
      <c r="AE32" s="287">
        <f t="shared" si="13"/>
        <v>0</v>
      </c>
      <c r="AF32" s="288">
        <v>0</v>
      </c>
      <c r="AG32" s="287">
        <f t="shared" si="14"/>
        <v>0</v>
      </c>
      <c r="AI32" s="289">
        <f t="shared" si="15"/>
        <v>0</v>
      </c>
      <c r="AJ32" s="244">
        <f t="shared" si="15"/>
        <v>0</v>
      </c>
      <c r="AK32" s="290">
        <f t="shared" si="3"/>
        <v>0</v>
      </c>
    </row>
    <row r="33" spans="1:37" hidden="1" x14ac:dyDescent="0.3">
      <c r="A33" s="278"/>
      <c r="B33" s="279"/>
      <c r="C33" s="279"/>
      <c r="D33" s="280"/>
      <c r="E33" s="281"/>
      <c r="F33" s="281"/>
      <c r="G33" s="282">
        <v>0</v>
      </c>
      <c r="H33" s="282"/>
      <c r="I33" s="283">
        <f t="shared" si="0"/>
        <v>0</v>
      </c>
      <c r="J33" s="284">
        <v>0</v>
      </c>
      <c r="K33" s="285">
        <f t="shared" si="1"/>
        <v>0</v>
      </c>
      <c r="L33" s="286">
        <v>0</v>
      </c>
      <c r="M33" s="287">
        <f t="shared" si="4"/>
        <v>0</v>
      </c>
      <c r="N33" s="288">
        <v>0</v>
      </c>
      <c r="O33" s="287">
        <f t="shared" si="5"/>
        <v>0</v>
      </c>
      <c r="P33" s="288">
        <v>0</v>
      </c>
      <c r="Q33" s="287">
        <f t="shared" si="6"/>
        <v>0</v>
      </c>
      <c r="R33" s="288">
        <v>0</v>
      </c>
      <c r="S33" s="287">
        <f t="shared" si="7"/>
        <v>0</v>
      </c>
      <c r="T33" s="288">
        <v>0</v>
      </c>
      <c r="U33" s="287">
        <f t="shared" si="8"/>
        <v>0</v>
      </c>
      <c r="V33" s="288">
        <v>0</v>
      </c>
      <c r="W33" s="287">
        <f t="shared" si="9"/>
        <v>0</v>
      </c>
      <c r="X33" s="288">
        <v>0</v>
      </c>
      <c r="Y33" s="287">
        <f t="shared" si="10"/>
        <v>0</v>
      </c>
      <c r="Z33" s="288">
        <v>0</v>
      </c>
      <c r="AA33" s="287">
        <f t="shared" si="11"/>
        <v>0</v>
      </c>
      <c r="AB33" s="288">
        <v>0</v>
      </c>
      <c r="AC33" s="287">
        <f t="shared" si="12"/>
        <v>0</v>
      </c>
      <c r="AD33" s="288">
        <v>0</v>
      </c>
      <c r="AE33" s="287">
        <f t="shared" si="13"/>
        <v>0</v>
      </c>
      <c r="AF33" s="288">
        <v>0</v>
      </c>
      <c r="AG33" s="287">
        <f t="shared" si="14"/>
        <v>0</v>
      </c>
      <c r="AI33" s="289">
        <f t="shared" si="15"/>
        <v>0</v>
      </c>
      <c r="AJ33" s="244">
        <f t="shared" si="15"/>
        <v>0</v>
      </c>
      <c r="AK33" s="290">
        <f t="shared" si="3"/>
        <v>0</v>
      </c>
    </row>
    <row r="34" spans="1:37" hidden="1" x14ac:dyDescent="0.3">
      <c r="A34" s="278"/>
      <c r="B34" s="279"/>
      <c r="C34" s="279"/>
      <c r="D34" s="280"/>
      <c r="E34" s="281"/>
      <c r="F34" s="281"/>
      <c r="G34" s="282">
        <v>0</v>
      </c>
      <c r="H34" s="282"/>
      <c r="I34" s="283">
        <f t="shared" si="0"/>
        <v>0</v>
      </c>
      <c r="J34" s="284">
        <v>0</v>
      </c>
      <c r="K34" s="285">
        <f t="shared" si="1"/>
        <v>0</v>
      </c>
      <c r="L34" s="286">
        <v>0</v>
      </c>
      <c r="M34" s="287">
        <f t="shared" si="4"/>
        <v>0</v>
      </c>
      <c r="N34" s="288">
        <v>0</v>
      </c>
      <c r="O34" s="287">
        <f t="shared" si="5"/>
        <v>0</v>
      </c>
      <c r="P34" s="288">
        <v>0</v>
      </c>
      <c r="Q34" s="287">
        <f t="shared" si="6"/>
        <v>0</v>
      </c>
      <c r="R34" s="288">
        <v>0</v>
      </c>
      <c r="S34" s="287">
        <f t="shared" si="7"/>
        <v>0</v>
      </c>
      <c r="T34" s="288">
        <v>0</v>
      </c>
      <c r="U34" s="287">
        <f t="shared" si="8"/>
        <v>0</v>
      </c>
      <c r="V34" s="288">
        <v>0</v>
      </c>
      <c r="W34" s="287">
        <f t="shared" si="9"/>
        <v>0</v>
      </c>
      <c r="X34" s="288">
        <v>0</v>
      </c>
      <c r="Y34" s="287">
        <f t="shared" si="10"/>
        <v>0</v>
      </c>
      <c r="Z34" s="288">
        <v>0</v>
      </c>
      <c r="AA34" s="287">
        <f t="shared" si="11"/>
        <v>0</v>
      </c>
      <c r="AB34" s="288">
        <v>0</v>
      </c>
      <c r="AC34" s="287">
        <f t="shared" si="12"/>
        <v>0</v>
      </c>
      <c r="AD34" s="288">
        <v>0</v>
      </c>
      <c r="AE34" s="287">
        <f t="shared" si="13"/>
        <v>0</v>
      </c>
      <c r="AF34" s="288">
        <v>0</v>
      </c>
      <c r="AG34" s="287">
        <f t="shared" si="14"/>
        <v>0</v>
      </c>
      <c r="AI34" s="289">
        <f t="shared" si="15"/>
        <v>0</v>
      </c>
      <c r="AJ34" s="244">
        <f t="shared" si="15"/>
        <v>0</v>
      </c>
      <c r="AK34" s="290">
        <f t="shared" si="3"/>
        <v>0</v>
      </c>
    </row>
    <row r="35" spans="1:37" hidden="1" x14ac:dyDescent="0.3">
      <c r="A35" s="278"/>
      <c r="B35" s="279"/>
      <c r="C35" s="279"/>
      <c r="D35" s="280"/>
      <c r="E35" s="281"/>
      <c r="F35" s="281"/>
      <c r="G35" s="282">
        <v>0</v>
      </c>
      <c r="H35" s="282"/>
      <c r="I35" s="283">
        <f t="shared" si="0"/>
        <v>0</v>
      </c>
      <c r="J35" s="284">
        <v>0</v>
      </c>
      <c r="K35" s="285">
        <f t="shared" si="1"/>
        <v>0</v>
      </c>
      <c r="L35" s="286">
        <v>0</v>
      </c>
      <c r="M35" s="287">
        <f t="shared" si="4"/>
        <v>0</v>
      </c>
      <c r="N35" s="288">
        <v>0</v>
      </c>
      <c r="O35" s="287">
        <f t="shared" si="5"/>
        <v>0</v>
      </c>
      <c r="P35" s="288">
        <v>0</v>
      </c>
      <c r="Q35" s="287">
        <f t="shared" si="6"/>
        <v>0</v>
      </c>
      <c r="R35" s="288">
        <v>0</v>
      </c>
      <c r="S35" s="287">
        <f t="shared" si="7"/>
        <v>0</v>
      </c>
      <c r="T35" s="288">
        <v>0</v>
      </c>
      <c r="U35" s="287">
        <f t="shared" si="8"/>
        <v>0</v>
      </c>
      <c r="V35" s="288">
        <v>0</v>
      </c>
      <c r="W35" s="287">
        <f t="shared" si="9"/>
        <v>0</v>
      </c>
      <c r="X35" s="288">
        <v>0</v>
      </c>
      <c r="Y35" s="287">
        <f t="shared" si="10"/>
        <v>0</v>
      </c>
      <c r="Z35" s="288">
        <v>0</v>
      </c>
      <c r="AA35" s="287">
        <f t="shared" si="11"/>
        <v>0</v>
      </c>
      <c r="AB35" s="288">
        <v>0</v>
      </c>
      <c r="AC35" s="287">
        <f t="shared" si="12"/>
        <v>0</v>
      </c>
      <c r="AD35" s="288">
        <v>0</v>
      </c>
      <c r="AE35" s="287">
        <f t="shared" si="13"/>
        <v>0</v>
      </c>
      <c r="AF35" s="288">
        <v>0</v>
      </c>
      <c r="AG35" s="287">
        <f t="shared" si="14"/>
        <v>0</v>
      </c>
      <c r="AI35" s="289">
        <f t="shared" si="15"/>
        <v>0</v>
      </c>
      <c r="AJ35" s="244">
        <f t="shared" si="15"/>
        <v>0</v>
      </c>
      <c r="AK35" s="290">
        <f t="shared" si="3"/>
        <v>0</v>
      </c>
    </row>
    <row r="36" spans="1:37" hidden="1" x14ac:dyDescent="0.3">
      <c r="A36" s="278"/>
      <c r="B36" s="279"/>
      <c r="C36" s="279"/>
      <c r="D36" s="280"/>
      <c r="E36" s="281"/>
      <c r="F36" s="281"/>
      <c r="G36" s="282">
        <v>0</v>
      </c>
      <c r="H36" s="282"/>
      <c r="I36" s="283">
        <f t="shared" si="0"/>
        <v>0</v>
      </c>
      <c r="J36" s="284">
        <v>0</v>
      </c>
      <c r="K36" s="285">
        <f t="shared" si="1"/>
        <v>0</v>
      </c>
      <c r="L36" s="286">
        <v>0</v>
      </c>
      <c r="M36" s="287">
        <f t="shared" si="4"/>
        <v>0</v>
      </c>
      <c r="N36" s="288">
        <v>0</v>
      </c>
      <c r="O36" s="287">
        <f t="shared" si="5"/>
        <v>0</v>
      </c>
      <c r="P36" s="288">
        <v>0</v>
      </c>
      <c r="Q36" s="287">
        <f t="shared" si="6"/>
        <v>0</v>
      </c>
      <c r="R36" s="288">
        <v>0</v>
      </c>
      <c r="S36" s="287">
        <f t="shared" si="7"/>
        <v>0</v>
      </c>
      <c r="T36" s="288">
        <v>0</v>
      </c>
      <c r="U36" s="287">
        <f t="shared" si="8"/>
        <v>0</v>
      </c>
      <c r="V36" s="288">
        <v>0</v>
      </c>
      <c r="W36" s="287">
        <f t="shared" si="9"/>
        <v>0</v>
      </c>
      <c r="X36" s="288">
        <v>0</v>
      </c>
      <c r="Y36" s="287">
        <f t="shared" si="10"/>
        <v>0</v>
      </c>
      <c r="Z36" s="288">
        <v>0</v>
      </c>
      <c r="AA36" s="287">
        <f t="shared" si="11"/>
        <v>0</v>
      </c>
      <c r="AB36" s="288">
        <v>0</v>
      </c>
      <c r="AC36" s="287">
        <f t="shared" si="12"/>
        <v>0</v>
      </c>
      <c r="AD36" s="288">
        <v>0</v>
      </c>
      <c r="AE36" s="287">
        <f t="shared" si="13"/>
        <v>0</v>
      </c>
      <c r="AF36" s="288">
        <v>0</v>
      </c>
      <c r="AG36" s="287">
        <f t="shared" si="14"/>
        <v>0</v>
      </c>
      <c r="AI36" s="289">
        <f t="shared" si="15"/>
        <v>0</v>
      </c>
      <c r="AJ36" s="244">
        <f t="shared" si="15"/>
        <v>0</v>
      </c>
      <c r="AK36" s="290">
        <f t="shared" si="3"/>
        <v>0</v>
      </c>
    </row>
    <row r="37" spans="1:37" hidden="1" x14ac:dyDescent="0.3">
      <c r="A37" s="278"/>
      <c r="B37" s="279"/>
      <c r="C37" s="279"/>
      <c r="D37" s="280"/>
      <c r="E37" s="281"/>
      <c r="F37" s="281"/>
      <c r="G37" s="282">
        <v>0</v>
      </c>
      <c r="H37" s="282"/>
      <c r="I37" s="283">
        <f t="shared" si="0"/>
        <v>0</v>
      </c>
      <c r="J37" s="284">
        <v>0</v>
      </c>
      <c r="K37" s="285">
        <f t="shared" si="1"/>
        <v>0</v>
      </c>
      <c r="L37" s="286">
        <v>0</v>
      </c>
      <c r="M37" s="287">
        <f t="shared" si="4"/>
        <v>0</v>
      </c>
      <c r="N37" s="288">
        <v>0</v>
      </c>
      <c r="O37" s="287">
        <f t="shared" si="5"/>
        <v>0</v>
      </c>
      <c r="P37" s="288">
        <v>0</v>
      </c>
      <c r="Q37" s="287">
        <f t="shared" si="6"/>
        <v>0</v>
      </c>
      <c r="R37" s="288">
        <v>0</v>
      </c>
      <c r="S37" s="287">
        <f t="shared" si="7"/>
        <v>0</v>
      </c>
      <c r="T37" s="288">
        <v>0</v>
      </c>
      <c r="U37" s="287">
        <f t="shared" si="8"/>
        <v>0</v>
      </c>
      <c r="V37" s="288">
        <v>0</v>
      </c>
      <c r="W37" s="287">
        <f t="shared" si="9"/>
        <v>0</v>
      </c>
      <c r="X37" s="288">
        <v>0</v>
      </c>
      <c r="Y37" s="287">
        <f t="shared" si="10"/>
        <v>0</v>
      </c>
      <c r="Z37" s="288">
        <v>0</v>
      </c>
      <c r="AA37" s="287">
        <f t="shared" si="11"/>
        <v>0</v>
      </c>
      <c r="AB37" s="288">
        <v>0</v>
      </c>
      <c r="AC37" s="287">
        <f t="shared" si="12"/>
        <v>0</v>
      </c>
      <c r="AD37" s="288">
        <v>0</v>
      </c>
      <c r="AE37" s="287">
        <f t="shared" si="13"/>
        <v>0</v>
      </c>
      <c r="AF37" s="288">
        <v>0</v>
      </c>
      <c r="AG37" s="287">
        <f t="shared" si="14"/>
        <v>0</v>
      </c>
      <c r="AI37" s="289">
        <f t="shared" si="15"/>
        <v>0</v>
      </c>
      <c r="AJ37" s="244">
        <f t="shared" si="15"/>
        <v>0</v>
      </c>
      <c r="AK37" s="290">
        <f t="shared" si="3"/>
        <v>0</v>
      </c>
    </row>
    <row r="38" spans="1:37" hidden="1" x14ac:dyDescent="0.3">
      <c r="A38" s="278"/>
      <c r="B38" s="279"/>
      <c r="C38" s="279"/>
      <c r="D38" s="280"/>
      <c r="E38" s="281"/>
      <c r="F38" s="281"/>
      <c r="G38" s="282">
        <v>0</v>
      </c>
      <c r="H38" s="282"/>
      <c r="I38" s="283">
        <f t="shared" si="0"/>
        <v>0</v>
      </c>
      <c r="J38" s="284">
        <v>0</v>
      </c>
      <c r="K38" s="285">
        <f t="shared" si="1"/>
        <v>0</v>
      </c>
      <c r="L38" s="286">
        <v>0</v>
      </c>
      <c r="M38" s="287">
        <f>$K38*L38</f>
        <v>0</v>
      </c>
      <c r="N38" s="288">
        <v>0</v>
      </c>
      <c r="O38" s="287">
        <f>$K38*N38</f>
        <v>0</v>
      </c>
      <c r="P38" s="288">
        <v>0</v>
      </c>
      <c r="Q38" s="287">
        <f>$K38*P38</f>
        <v>0</v>
      </c>
      <c r="R38" s="288">
        <v>0</v>
      </c>
      <c r="S38" s="287">
        <f>$K38*R38</f>
        <v>0</v>
      </c>
      <c r="T38" s="288">
        <v>0</v>
      </c>
      <c r="U38" s="287">
        <f>$K38*T38</f>
        <v>0</v>
      </c>
      <c r="V38" s="288">
        <v>0</v>
      </c>
      <c r="W38" s="287">
        <f>$K38*V38</f>
        <v>0</v>
      </c>
      <c r="X38" s="288">
        <v>0</v>
      </c>
      <c r="Y38" s="287">
        <f>$K38*X38</f>
        <v>0</v>
      </c>
      <c r="Z38" s="288">
        <v>0</v>
      </c>
      <c r="AA38" s="287">
        <f>$K38*Z38</f>
        <v>0</v>
      </c>
      <c r="AB38" s="288">
        <v>0</v>
      </c>
      <c r="AC38" s="287">
        <f>$K38*AB38</f>
        <v>0</v>
      </c>
      <c r="AD38" s="288">
        <v>0</v>
      </c>
      <c r="AE38" s="287">
        <f>$K38*AD38</f>
        <v>0</v>
      </c>
      <c r="AF38" s="288">
        <v>0</v>
      </c>
      <c r="AG38" s="287">
        <f>$K38*AF38</f>
        <v>0</v>
      </c>
      <c r="AI38" s="289">
        <f t="shared" si="15"/>
        <v>0</v>
      </c>
      <c r="AJ38" s="244">
        <f t="shared" si="15"/>
        <v>0</v>
      </c>
      <c r="AK38" s="290">
        <f t="shared" si="3"/>
        <v>0</v>
      </c>
    </row>
    <row r="39" spans="1:37" x14ac:dyDescent="0.3">
      <c r="A39" s="278"/>
      <c r="B39" s="279"/>
      <c r="C39" s="279"/>
      <c r="D39" s="280"/>
      <c r="E39" s="281"/>
      <c r="F39" s="281"/>
      <c r="G39" s="282">
        <v>0</v>
      </c>
      <c r="H39" s="282"/>
      <c r="I39" s="283">
        <f t="shared" si="0"/>
        <v>0</v>
      </c>
      <c r="J39" s="284">
        <v>0</v>
      </c>
      <c r="K39" s="285">
        <f t="shared" si="1"/>
        <v>0</v>
      </c>
      <c r="L39" s="286">
        <v>0</v>
      </c>
      <c r="M39" s="287">
        <f>$K39*L39</f>
        <v>0</v>
      </c>
      <c r="N39" s="288">
        <v>0</v>
      </c>
      <c r="O39" s="287">
        <f>$K39*N39</f>
        <v>0</v>
      </c>
      <c r="P39" s="288">
        <v>0</v>
      </c>
      <c r="Q39" s="287">
        <f>$K39*P39</f>
        <v>0</v>
      </c>
      <c r="R39" s="288">
        <v>0</v>
      </c>
      <c r="S39" s="287">
        <f>$K39*R39</f>
        <v>0</v>
      </c>
      <c r="T39" s="288">
        <v>0</v>
      </c>
      <c r="U39" s="287">
        <f>$K39*T39</f>
        <v>0</v>
      </c>
      <c r="V39" s="288">
        <v>0</v>
      </c>
      <c r="W39" s="287">
        <f>$K39*V39</f>
        <v>0</v>
      </c>
      <c r="X39" s="288">
        <v>0</v>
      </c>
      <c r="Y39" s="287">
        <f>$K39*X39</f>
        <v>0</v>
      </c>
      <c r="Z39" s="288">
        <v>0</v>
      </c>
      <c r="AA39" s="287">
        <f>$K39*Z39</f>
        <v>0</v>
      </c>
      <c r="AB39" s="288">
        <v>0</v>
      </c>
      <c r="AC39" s="287">
        <f>$K39*AB39</f>
        <v>0</v>
      </c>
      <c r="AD39" s="288">
        <v>0</v>
      </c>
      <c r="AE39" s="287">
        <f>$K39*AD39</f>
        <v>0</v>
      </c>
      <c r="AF39" s="288">
        <v>0</v>
      </c>
      <c r="AG39" s="287">
        <f>$K39*AF39</f>
        <v>0</v>
      </c>
      <c r="AI39" s="289">
        <f t="shared" si="15"/>
        <v>0</v>
      </c>
      <c r="AJ39" s="244">
        <f t="shared" si="15"/>
        <v>0</v>
      </c>
      <c r="AK39" s="290">
        <f t="shared" si="3"/>
        <v>0</v>
      </c>
    </row>
    <row r="40" spans="1:37" x14ac:dyDescent="0.3">
      <c r="A40" s="292"/>
      <c r="B40" s="293"/>
      <c r="C40" s="293"/>
      <c r="D40" s="294"/>
      <c r="E40" s="294"/>
      <c r="F40" s="294"/>
      <c r="G40" s="295"/>
      <c r="H40" s="295"/>
      <c r="I40" s="295"/>
      <c r="J40" s="296"/>
      <c r="K40" s="295"/>
      <c r="M40" s="297"/>
      <c r="O40" s="298"/>
      <c r="AE40" s="298"/>
    </row>
    <row r="41" spans="1:37" x14ac:dyDescent="0.3">
      <c r="A41" s="299" t="s">
        <v>18</v>
      </c>
      <c r="B41" s="300"/>
      <c r="C41" s="300"/>
      <c r="D41" s="301"/>
      <c r="E41" s="301"/>
      <c r="F41" s="301"/>
      <c r="G41" s="302">
        <f>SUM(G10:G39)</f>
        <v>0</v>
      </c>
      <c r="H41" s="302"/>
      <c r="I41" s="302"/>
      <c r="J41" s="300"/>
      <c r="K41" s="283">
        <f>SUM(K9:K39)</f>
        <v>0</v>
      </c>
      <c r="L41" s="303"/>
      <c r="M41" s="302">
        <f>SUM(M9:M39)</f>
        <v>0</v>
      </c>
      <c r="N41" s="303"/>
      <c r="O41" s="302">
        <f>SUM(O9:O39)</f>
        <v>0</v>
      </c>
      <c r="P41" s="303"/>
      <c r="Q41" s="302">
        <f>SUM(Q9:Q39)</f>
        <v>0</v>
      </c>
      <c r="R41" s="303"/>
      <c r="S41" s="302">
        <f>SUM(S9:S39)</f>
        <v>0</v>
      </c>
      <c r="T41" s="303"/>
      <c r="U41" s="302">
        <f>SUM(U9:U39)</f>
        <v>0</v>
      </c>
      <c r="V41" s="303"/>
      <c r="W41" s="302">
        <f>SUM(W9:W39)</f>
        <v>0</v>
      </c>
      <c r="X41" s="303"/>
      <c r="Y41" s="303">
        <f>SUM(Y10:Y39)</f>
        <v>0</v>
      </c>
      <c r="Z41" s="303"/>
      <c r="AA41" s="303">
        <f>SUM(AA10:AA39)</f>
        <v>0</v>
      </c>
      <c r="AB41" s="303"/>
      <c r="AC41" s="303">
        <f>SUM(AC10:AC39)</f>
        <v>0</v>
      </c>
      <c r="AD41" s="303"/>
      <c r="AE41" s="303">
        <f>SUM(AE10:AE39)</f>
        <v>0</v>
      </c>
      <c r="AF41" s="303"/>
      <c r="AG41" s="303">
        <f>SUM(AG10:AG39)</f>
        <v>0</v>
      </c>
      <c r="AJ41" s="248">
        <f>M41+O41+Q41+S41+U41+W41+Y41+AA41+AC41+AE41+AG41</f>
        <v>0</v>
      </c>
      <c r="AK41" s="290">
        <f>AJ41-K41</f>
        <v>0</v>
      </c>
    </row>
    <row r="42" spans="1:37" x14ac:dyDescent="0.3">
      <c r="A42" s="304"/>
      <c r="B42" s="305"/>
      <c r="C42" s="305"/>
      <c r="D42" s="306"/>
      <c r="E42" s="306"/>
      <c r="F42" s="306"/>
      <c r="G42" s="307"/>
      <c r="H42" s="307"/>
      <c r="I42" s="307"/>
      <c r="J42" s="307"/>
      <c r="K42" s="305"/>
      <c r="L42" s="307"/>
      <c r="M42" s="307"/>
      <c r="N42" s="307"/>
      <c r="AD42" s="307"/>
    </row>
    <row r="43" spans="1:37" x14ac:dyDescent="0.3">
      <c r="A43" s="304"/>
      <c r="B43" s="305"/>
      <c r="C43" s="308"/>
      <c r="D43" s="306"/>
      <c r="E43" s="306"/>
      <c r="F43" s="306"/>
      <c r="G43" s="307"/>
      <c r="H43" s="307"/>
      <c r="I43" s="307"/>
      <c r="J43" s="307"/>
      <c r="K43" s="305"/>
      <c r="L43" s="305"/>
      <c r="M43" s="305"/>
      <c r="N43" s="305"/>
      <c r="AD43" s="305"/>
    </row>
    <row r="44" spans="1:37" x14ac:dyDescent="0.3">
      <c r="A44" s="304"/>
      <c r="B44" s="305"/>
      <c r="C44" s="304"/>
      <c r="D44" s="306"/>
      <c r="E44" s="306"/>
      <c r="F44" s="306"/>
      <c r="G44" s="307"/>
      <c r="H44" s="307"/>
      <c r="I44" s="307"/>
      <c r="J44" s="307"/>
      <c r="K44" s="305"/>
      <c r="L44" s="305"/>
      <c r="M44" s="305"/>
      <c r="N44" s="305"/>
      <c r="AD44" s="305"/>
    </row>
    <row r="45" spans="1:37" x14ac:dyDescent="0.3">
      <c r="A45" s="292"/>
      <c r="B45" s="293"/>
      <c r="C45" s="292"/>
      <c r="D45" s="294"/>
      <c r="E45" s="306"/>
      <c r="F45" s="306"/>
      <c r="G45" s="307"/>
      <c r="H45" s="307"/>
      <c r="I45" s="307"/>
      <c r="J45" s="307"/>
      <c r="K45" s="305"/>
      <c r="L45" s="305"/>
      <c r="M45" s="305"/>
      <c r="N45" s="305"/>
      <c r="AD45" s="305"/>
    </row>
    <row r="46" spans="1:37" x14ac:dyDescent="0.3">
      <c r="A46" s="544"/>
      <c r="B46" s="545"/>
      <c r="C46" s="545"/>
      <c r="D46" s="545"/>
      <c r="E46" s="306"/>
      <c r="F46" s="306"/>
      <c r="G46" s="309"/>
      <c r="H46" s="309"/>
      <c r="I46" s="309"/>
      <c r="J46" s="307"/>
      <c r="K46" s="305"/>
      <c r="L46" s="304"/>
      <c r="M46" s="304"/>
      <c r="N46" s="304"/>
      <c r="AD46" s="304"/>
    </row>
    <row r="47" spans="1:37" x14ac:dyDescent="0.3">
      <c r="A47" s="545"/>
      <c r="B47" s="545"/>
      <c r="C47" s="545"/>
      <c r="D47" s="545"/>
      <c r="E47" s="306"/>
      <c r="F47" s="306"/>
      <c r="G47" s="309"/>
      <c r="H47" s="309"/>
      <c r="I47" s="309"/>
      <c r="J47" s="310"/>
      <c r="K47" s="311"/>
    </row>
    <row r="48" spans="1:37" x14ac:dyDescent="0.3">
      <c r="A48" s="545"/>
      <c r="B48" s="545"/>
      <c r="C48" s="545"/>
      <c r="D48" s="545"/>
      <c r="E48" s="306"/>
      <c r="F48" s="306"/>
      <c r="G48" s="309"/>
      <c r="H48" s="310"/>
      <c r="I48" s="309"/>
      <c r="J48" s="310"/>
      <c r="K48" s="311"/>
    </row>
    <row r="49" spans="1:11" x14ac:dyDescent="0.3">
      <c r="A49" s="546"/>
      <c r="B49" s="546"/>
      <c r="C49" s="546"/>
      <c r="D49" s="546"/>
      <c r="E49" s="312"/>
      <c r="F49" s="312"/>
      <c r="G49" s="313"/>
      <c r="H49" s="310"/>
      <c r="I49" s="313"/>
      <c r="J49" s="310"/>
      <c r="K49" s="311"/>
    </row>
    <row r="50" spans="1:11" x14ac:dyDescent="0.3">
      <c r="A50" s="314"/>
      <c r="B50" s="315"/>
      <c r="C50" s="314"/>
      <c r="D50" s="316"/>
      <c r="E50" s="312"/>
      <c r="F50" s="312"/>
      <c r="G50" s="313"/>
      <c r="H50" s="310"/>
      <c r="I50" s="313"/>
      <c r="J50" s="310"/>
      <c r="K50" s="311"/>
    </row>
    <row r="51" spans="1:11" x14ac:dyDescent="0.3">
      <c r="A51" s="314"/>
      <c r="B51" s="315"/>
      <c r="C51" s="314"/>
      <c r="D51" s="316"/>
      <c r="E51" s="312"/>
      <c r="F51" s="312"/>
      <c r="G51" s="313"/>
      <c r="H51" s="310"/>
      <c r="I51" s="313"/>
      <c r="J51" s="310"/>
      <c r="K51" s="311"/>
    </row>
    <row r="52" spans="1:11" x14ac:dyDescent="0.3">
      <c r="B52" s="311"/>
      <c r="D52" s="312"/>
      <c r="E52" s="312"/>
      <c r="F52" s="312"/>
      <c r="G52" s="310"/>
      <c r="H52" s="310"/>
      <c r="I52" s="310"/>
      <c r="J52" s="310"/>
      <c r="K52" s="311"/>
    </row>
    <row r="53" spans="1:11" x14ac:dyDescent="0.3">
      <c r="B53" s="311"/>
      <c r="D53" s="312"/>
      <c r="E53" s="312"/>
      <c r="F53" s="312"/>
      <c r="G53" s="310"/>
      <c r="H53" s="310"/>
      <c r="I53" s="310"/>
      <c r="J53" s="310"/>
      <c r="K53" s="311"/>
    </row>
    <row r="54" spans="1:11" x14ac:dyDescent="0.3">
      <c r="B54" s="311"/>
      <c r="D54" s="312"/>
      <c r="E54" s="312"/>
      <c r="F54" s="312"/>
      <c r="G54" s="310"/>
      <c r="H54" s="310"/>
      <c r="I54" s="310"/>
      <c r="J54" s="310"/>
      <c r="K54" s="311"/>
    </row>
    <row r="55" spans="1:11" x14ac:dyDescent="0.3">
      <c r="B55" s="311"/>
      <c r="D55" s="312"/>
      <c r="E55" s="312"/>
      <c r="F55" s="312"/>
      <c r="G55" s="310"/>
      <c r="H55" s="310"/>
      <c r="I55" s="310"/>
      <c r="J55" s="310"/>
      <c r="K55" s="311"/>
    </row>
    <row r="56" spans="1:11" x14ac:dyDescent="0.3">
      <c r="B56" s="311"/>
      <c r="D56" s="312"/>
      <c r="E56" s="312"/>
      <c r="F56" s="312"/>
      <c r="G56" s="310"/>
      <c r="H56" s="310"/>
      <c r="I56" s="310"/>
      <c r="J56" s="310"/>
      <c r="K56" s="311"/>
    </row>
    <row r="57" spans="1:11" x14ac:dyDescent="0.3">
      <c r="B57" s="311"/>
      <c r="D57" s="312"/>
      <c r="E57" s="312"/>
      <c r="F57" s="312"/>
      <c r="G57" s="310"/>
      <c r="H57" s="310"/>
      <c r="I57" s="310"/>
      <c r="J57" s="310"/>
      <c r="K57" s="311"/>
    </row>
    <row r="58" spans="1:11" x14ac:dyDescent="0.3">
      <c r="B58" s="257"/>
      <c r="D58" s="312"/>
      <c r="E58" s="312"/>
      <c r="F58" s="312"/>
      <c r="G58" s="310"/>
      <c r="H58" s="310"/>
      <c r="I58" s="310"/>
      <c r="J58" s="310"/>
      <c r="K58" s="311"/>
    </row>
    <row r="59" spans="1:11" x14ac:dyDescent="0.3">
      <c r="B59" s="257"/>
      <c r="D59" s="312"/>
      <c r="E59" s="312"/>
      <c r="F59" s="312"/>
      <c r="G59" s="310"/>
      <c r="H59" s="310"/>
      <c r="I59" s="310"/>
      <c r="J59" s="310"/>
      <c r="K59" s="311"/>
    </row>
    <row r="60" spans="1:11" x14ac:dyDescent="0.3">
      <c r="B60" s="257"/>
      <c r="D60" s="312"/>
      <c r="E60" s="312"/>
      <c r="F60" s="312"/>
      <c r="G60" s="310"/>
      <c r="H60" s="310"/>
      <c r="I60" s="310"/>
      <c r="J60" s="310"/>
      <c r="K60" s="311"/>
    </row>
    <row r="61" spans="1:11" x14ac:dyDescent="0.3">
      <c r="B61" s="257"/>
      <c r="D61" s="312"/>
      <c r="E61" s="312"/>
      <c r="F61" s="312"/>
      <c r="G61" s="310"/>
      <c r="H61" s="310"/>
      <c r="I61" s="310"/>
      <c r="J61" s="310"/>
      <c r="K61" s="311"/>
    </row>
    <row r="62" spans="1:11" x14ac:dyDescent="0.3">
      <c r="B62" s="257"/>
      <c r="D62" s="312"/>
      <c r="E62" s="312"/>
      <c r="F62" s="312"/>
      <c r="G62" s="310"/>
      <c r="H62" s="311"/>
      <c r="I62" s="310"/>
      <c r="J62" s="310"/>
      <c r="K62" s="311"/>
    </row>
    <row r="63" spans="1:11" x14ac:dyDescent="0.3">
      <c r="B63" s="257"/>
      <c r="D63" s="312"/>
      <c r="E63" s="312"/>
      <c r="F63" s="312"/>
      <c r="G63" s="310"/>
      <c r="H63" s="311"/>
      <c r="I63" s="310"/>
      <c r="J63" s="310"/>
      <c r="K63" s="311"/>
    </row>
    <row r="64" spans="1:11" x14ac:dyDescent="0.3">
      <c r="B64" s="257"/>
      <c r="D64" s="312"/>
      <c r="E64" s="312"/>
      <c r="F64" s="312"/>
      <c r="G64" s="310"/>
      <c r="H64" s="311"/>
      <c r="I64" s="310"/>
      <c r="J64" s="310"/>
      <c r="K64" s="311"/>
    </row>
    <row r="65" spans="2:11" x14ac:dyDescent="0.3">
      <c r="B65" s="257"/>
      <c r="D65" s="312"/>
      <c r="E65" s="312"/>
      <c r="F65" s="312"/>
      <c r="G65" s="310"/>
      <c r="H65" s="311"/>
      <c r="I65" s="310"/>
      <c r="J65" s="310"/>
      <c r="K65" s="311"/>
    </row>
    <row r="66" spans="2:11" x14ac:dyDescent="0.3">
      <c r="B66" s="257"/>
      <c r="D66" s="317"/>
      <c r="E66" s="317"/>
      <c r="F66" s="317"/>
      <c r="G66" s="311"/>
      <c r="H66" s="311"/>
      <c r="I66" s="311"/>
      <c r="J66" s="311"/>
      <c r="K66" s="311"/>
    </row>
    <row r="67" spans="2:11" x14ac:dyDescent="0.3">
      <c r="B67" s="257"/>
      <c r="D67" s="317"/>
      <c r="E67" s="317"/>
      <c r="F67" s="317"/>
      <c r="G67" s="311"/>
      <c r="H67" s="311"/>
      <c r="I67" s="311"/>
      <c r="J67" s="311"/>
      <c r="K67" s="311"/>
    </row>
    <row r="68" spans="2:11" x14ac:dyDescent="0.3">
      <c r="B68" s="257"/>
      <c r="D68" s="317"/>
      <c r="E68" s="317"/>
      <c r="F68" s="317"/>
      <c r="G68" s="311"/>
      <c r="H68" s="311"/>
      <c r="I68" s="311"/>
      <c r="J68" s="311"/>
      <c r="K68" s="311"/>
    </row>
    <row r="69" spans="2:11" x14ac:dyDescent="0.3">
      <c r="B69" s="257"/>
      <c r="D69" s="317"/>
      <c r="E69" s="317"/>
      <c r="F69" s="317"/>
      <c r="G69" s="311"/>
      <c r="H69" s="311"/>
      <c r="I69" s="311"/>
      <c r="J69" s="311"/>
      <c r="K69" s="311"/>
    </row>
    <row r="70" spans="2:11" x14ac:dyDescent="0.3">
      <c r="B70" s="257"/>
      <c r="D70" s="317"/>
      <c r="E70" s="317"/>
      <c r="F70" s="317"/>
      <c r="G70" s="311"/>
      <c r="H70" s="311"/>
      <c r="I70" s="311"/>
      <c r="J70" s="311"/>
      <c r="K70" s="311"/>
    </row>
    <row r="71" spans="2:11" x14ac:dyDescent="0.3">
      <c r="B71" s="257"/>
      <c r="D71" s="317"/>
      <c r="E71" s="317"/>
      <c r="F71" s="317"/>
      <c r="G71" s="311"/>
      <c r="H71" s="311"/>
      <c r="I71" s="311"/>
      <c r="J71" s="311"/>
      <c r="K71" s="311"/>
    </row>
    <row r="72" spans="2:11" x14ac:dyDescent="0.3">
      <c r="B72" s="257"/>
      <c r="D72" s="317"/>
      <c r="E72" s="317"/>
      <c r="F72" s="317"/>
      <c r="G72" s="311"/>
      <c r="H72" s="311"/>
      <c r="I72" s="311"/>
      <c r="J72" s="311"/>
      <c r="K72" s="311"/>
    </row>
    <row r="73" spans="2:11" x14ac:dyDescent="0.3">
      <c r="B73" s="257"/>
      <c r="D73" s="317"/>
      <c r="E73" s="317"/>
      <c r="F73" s="317"/>
      <c r="G73" s="311"/>
      <c r="H73" s="311"/>
      <c r="I73" s="311"/>
      <c r="J73" s="311"/>
      <c r="K73" s="311"/>
    </row>
    <row r="74" spans="2:11" x14ac:dyDescent="0.3">
      <c r="B74" s="257"/>
      <c r="D74" s="317"/>
      <c r="E74" s="317"/>
      <c r="F74" s="317"/>
      <c r="G74" s="311"/>
      <c r="H74" s="311"/>
      <c r="I74" s="311"/>
      <c r="J74" s="311"/>
      <c r="K74" s="311"/>
    </row>
    <row r="75" spans="2:11" x14ac:dyDescent="0.3">
      <c r="B75" s="257"/>
      <c r="D75" s="317"/>
      <c r="E75" s="317"/>
      <c r="F75" s="317"/>
      <c r="G75" s="311"/>
      <c r="H75" s="311"/>
      <c r="I75" s="311"/>
      <c r="J75" s="311"/>
      <c r="K75" s="311"/>
    </row>
    <row r="76" spans="2:11" x14ac:dyDescent="0.3">
      <c r="B76" s="257"/>
      <c r="D76" s="317"/>
      <c r="E76" s="317"/>
      <c r="F76" s="317"/>
      <c r="G76" s="311"/>
      <c r="H76" s="311"/>
      <c r="I76" s="311"/>
      <c r="J76" s="311"/>
      <c r="K76" s="311"/>
    </row>
    <row r="77" spans="2:11" x14ac:dyDescent="0.3">
      <c r="B77" s="257"/>
      <c r="D77" s="317"/>
      <c r="E77" s="317"/>
      <c r="F77" s="317"/>
      <c r="G77" s="311"/>
      <c r="H77" s="311"/>
      <c r="I77" s="311"/>
      <c r="J77" s="311"/>
      <c r="K77" s="311"/>
    </row>
    <row r="78" spans="2:11" x14ac:dyDescent="0.3">
      <c r="B78" s="257"/>
      <c r="D78" s="317"/>
      <c r="E78" s="317"/>
      <c r="F78" s="317"/>
      <c r="G78" s="311"/>
      <c r="H78" s="311"/>
      <c r="I78" s="311"/>
      <c r="J78" s="311"/>
      <c r="K78" s="311"/>
    </row>
    <row r="79" spans="2:11" x14ac:dyDescent="0.3">
      <c r="B79" s="257"/>
      <c r="D79" s="317"/>
      <c r="E79" s="317"/>
      <c r="F79" s="317"/>
      <c r="G79" s="311"/>
      <c r="H79" s="311"/>
      <c r="I79" s="311"/>
      <c r="J79" s="311"/>
      <c r="K79" s="311"/>
    </row>
    <row r="80" spans="2:11" x14ac:dyDescent="0.3">
      <c r="B80" s="257"/>
      <c r="D80" s="317"/>
      <c r="E80" s="317"/>
      <c r="F80" s="317"/>
      <c r="G80" s="311"/>
      <c r="H80" s="311"/>
      <c r="I80" s="311"/>
      <c r="J80" s="311"/>
      <c r="K80" s="311"/>
    </row>
    <row r="81" spans="2:11" x14ac:dyDescent="0.3">
      <c r="B81" s="257"/>
      <c r="D81" s="317"/>
      <c r="E81" s="317"/>
      <c r="F81" s="317"/>
      <c r="G81" s="311"/>
      <c r="H81" s="311"/>
      <c r="I81" s="311"/>
      <c r="J81" s="311"/>
      <c r="K81" s="311"/>
    </row>
    <row r="82" spans="2:11" x14ac:dyDescent="0.3">
      <c r="B82" s="257"/>
      <c r="D82" s="317"/>
      <c r="E82" s="317"/>
      <c r="F82" s="317"/>
      <c r="G82" s="311"/>
      <c r="H82" s="311"/>
      <c r="I82" s="311"/>
      <c r="J82" s="311"/>
      <c r="K82" s="311"/>
    </row>
    <row r="83" spans="2:11" x14ac:dyDescent="0.3">
      <c r="B83" s="257"/>
      <c r="D83" s="317"/>
      <c r="E83" s="317"/>
      <c r="F83" s="317"/>
      <c r="G83" s="311"/>
      <c r="H83" s="311"/>
      <c r="I83" s="311"/>
      <c r="J83" s="311"/>
      <c r="K83" s="311"/>
    </row>
    <row r="84" spans="2:11" x14ac:dyDescent="0.3">
      <c r="B84" s="257"/>
      <c r="D84" s="317"/>
      <c r="E84" s="317"/>
      <c r="F84" s="317"/>
      <c r="G84" s="311"/>
      <c r="H84" s="311"/>
      <c r="I84" s="311"/>
      <c r="J84" s="311"/>
      <c r="K84" s="311"/>
    </row>
    <row r="85" spans="2:11" x14ac:dyDescent="0.3">
      <c r="B85" s="257"/>
      <c r="D85" s="317"/>
      <c r="E85" s="317"/>
      <c r="F85" s="317"/>
      <c r="G85" s="311"/>
      <c r="H85" s="311"/>
      <c r="I85" s="311"/>
      <c r="J85" s="311"/>
      <c r="K85" s="311"/>
    </row>
    <row r="86" spans="2:11" x14ac:dyDescent="0.3">
      <c r="B86" s="257"/>
      <c r="D86" s="317"/>
      <c r="E86" s="317"/>
      <c r="F86" s="317"/>
      <c r="G86" s="311"/>
      <c r="H86" s="311"/>
      <c r="I86" s="311"/>
      <c r="J86" s="311"/>
      <c r="K86" s="311"/>
    </row>
    <row r="87" spans="2:11" x14ac:dyDescent="0.3">
      <c r="B87" s="257"/>
      <c r="D87" s="317"/>
      <c r="E87" s="317"/>
      <c r="F87" s="317"/>
      <c r="G87" s="311"/>
      <c r="H87" s="311"/>
      <c r="I87" s="311"/>
      <c r="J87" s="311"/>
      <c r="K87" s="311"/>
    </row>
    <row r="88" spans="2:11" x14ac:dyDescent="0.3">
      <c r="B88" s="257"/>
      <c r="D88" s="317"/>
      <c r="E88" s="317"/>
      <c r="F88" s="317"/>
      <c r="G88" s="311"/>
      <c r="H88" s="311"/>
      <c r="I88" s="311"/>
      <c r="J88" s="311"/>
      <c r="K88" s="311"/>
    </row>
    <row r="89" spans="2:11" x14ac:dyDescent="0.3">
      <c r="B89" s="257"/>
      <c r="D89" s="317"/>
      <c r="E89" s="317"/>
      <c r="F89" s="317"/>
      <c r="G89" s="311"/>
      <c r="H89" s="311"/>
      <c r="I89" s="311"/>
      <c r="J89" s="311"/>
      <c r="K89" s="311"/>
    </row>
    <row r="90" spans="2:11" x14ac:dyDescent="0.3">
      <c r="B90" s="257"/>
      <c r="D90" s="317"/>
      <c r="E90" s="317"/>
      <c r="F90" s="317"/>
      <c r="G90" s="311"/>
      <c r="H90" s="311"/>
      <c r="I90" s="311"/>
      <c r="J90" s="311"/>
      <c r="K90" s="311"/>
    </row>
    <row r="91" spans="2:11" x14ac:dyDescent="0.3">
      <c r="B91" s="257"/>
      <c r="D91" s="317"/>
      <c r="E91" s="317"/>
      <c r="F91" s="317"/>
      <c r="G91" s="311"/>
      <c r="H91" s="311"/>
      <c r="I91" s="311"/>
      <c r="J91" s="311"/>
      <c r="K91" s="311"/>
    </row>
    <row r="92" spans="2:11" x14ac:dyDescent="0.3">
      <c r="B92" s="257"/>
      <c r="D92" s="317"/>
      <c r="E92" s="317"/>
      <c r="F92" s="317"/>
      <c r="G92" s="311"/>
      <c r="H92" s="311"/>
      <c r="I92" s="311"/>
      <c r="J92" s="311"/>
      <c r="K92" s="311"/>
    </row>
    <row r="93" spans="2:11" x14ac:dyDescent="0.3">
      <c r="B93" s="257"/>
      <c r="D93" s="317"/>
      <c r="E93" s="317"/>
      <c r="F93" s="317"/>
      <c r="G93" s="311"/>
      <c r="H93" s="311"/>
      <c r="I93" s="311"/>
      <c r="J93" s="311"/>
      <c r="K93" s="311"/>
    </row>
    <row r="94" spans="2:11" x14ac:dyDescent="0.3">
      <c r="B94" s="257"/>
      <c r="D94" s="317"/>
      <c r="E94" s="317"/>
      <c r="F94" s="317"/>
      <c r="G94" s="311"/>
      <c r="H94" s="311"/>
      <c r="I94" s="311"/>
      <c r="J94" s="311"/>
      <c r="K94" s="311"/>
    </row>
    <row r="95" spans="2:11" x14ac:dyDescent="0.3">
      <c r="B95" s="257"/>
      <c r="G95" s="311"/>
      <c r="H95" s="311"/>
      <c r="I95" s="311"/>
      <c r="J95" s="311"/>
      <c r="K95" s="311"/>
    </row>
    <row r="96" spans="2:11" x14ac:dyDescent="0.3">
      <c r="B96" s="257"/>
      <c r="G96" s="311"/>
      <c r="H96" s="311"/>
      <c r="I96" s="311"/>
      <c r="J96" s="311"/>
      <c r="K96" s="311"/>
    </row>
    <row r="97" spans="2:11" x14ac:dyDescent="0.3">
      <c r="B97" s="257"/>
      <c r="G97" s="311"/>
      <c r="H97" s="311"/>
      <c r="I97" s="311"/>
      <c r="J97" s="311"/>
      <c r="K97" s="311"/>
    </row>
    <row r="98" spans="2:11" x14ac:dyDescent="0.3">
      <c r="B98" s="257"/>
      <c r="G98" s="311"/>
      <c r="H98" s="311"/>
      <c r="I98" s="311"/>
      <c r="J98" s="311"/>
      <c r="K98" s="311"/>
    </row>
    <row r="99" spans="2:11" x14ac:dyDescent="0.3">
      <c r="B99" s="257"/>
      <c r="G99" s="311"/>
      <c r="H99" s="311"/>
      <c r="I99" s="311"/>
      <c r="J99" s="311"/>
      <c r="K99" s="311"/>
    </row>
    <row r="100" spans="2:11" x14ac:dyDescent="0.3">
      <c r="B100" s="257"/>
      <c r="G100" s="311"/>
      <c r="H100" s="311"/>
      <c r="I100" s="311"/>
      <c r="J100" s="311"/>
      <c r="K100" s="311"/>
    </row>
    <row r="101" spans="2:11" x14ac:dyDescent="0.3">
      <c r="B101" s="257"/>
      <c r="G101" s="311"/>
      <c r="H101" s="311"/>
      <c r="I101" s="311"/>
      <c r="J101" s="311"/>
      <c r="K101" s="311"/>
    </row>
    <row r="102" spans="2:11" x14ac:dyDescent="0.3">
      <c r="B102" s="257"/>
      <c r="G102" s="311"/>
      <c r="H102" s="311"/>
      <c r="I102" s="311"/>
      <c r="J102" s="311"/>
      <c r="K102" s="311"/>
    </row>
    <row r="103" spans="2:11" x14ac:dyDescent="0.3">
      <c r="B103" s="257"/>
      <c r="G103" s="311"/>
      <c r="H103" s="311"/>
      <c r="I103" s="311"/>
      <c r="J103" s="311"/>
      <c r="K103" s="311"/>
    </row>
    <row r="104" spans="2:11" x14ac:dyDescent="0.3">
      <c r="B104" s="257"/>
      <c r="G104" s="311"/>
      <c r="H104" s="311"/>
      <c r="I104" s="311"/>
      <c r="J104" s="311"/>
      <c r="K104" s="311"/>
    </row>
    <row r="105" spans="2:11" x14ac:dyDescent="0.3">
      <c r="B105" s="257"/>
      <c r="G105" s="311"/>
      <c r="H105" s="311"/>
      <c r="I105" s="311"/>
      <c r="J105" s="311"/>
      <c r="K105" s="311"/>
    </row>
    <row r="106" spans="2:11" x14ac:dyDescent="0.3">
      <c r="B106" s="257"/>
      <c r="G106" s="311"/>
      <c r="H106" s="311"/>
      <c r="I106" s="311"/>
      <c r="J106" s="311"/>
      <c r="K106" s="311"/>
    </row>
    <row r="107" spans="2:11" x14ac:dyDescent="0.3">
      <c r="B107" s="257"/>
      <c r="G107" s="311"/>
      <c r="H107" s="311"/>
      <c r="I107" s="311"/>
      <c r="J107" s="311"/>
      <c r="K107" s="311"/>
    </row>
    <row r="108" spans="2:11" x14ac:dyDescent="0.3">
      <c r="B108" s="257"/>
      <c r="G108" s="311"/>
      <c r="H108" s="311"/>
      <c r="I108" s="311"/>
      <c r="J108" s="311"/>
      <c r="K108" s="311"/>
    </row>
    <row r="109" spans="2:11" x14ac:dyDescent="0.3">
      <c r="B109" s="257"/>
      <c r="G109" s="311"/>
      <c r="H109" s="311"/>
      <c r="I109" s="311"/>
      <c r="J109" s="311"/>
      <c r="K109" s="311"/>
    </row>
    <row r="110" spans="2:11" x14ac:dyDescent="0.3">
      <c r="B110" s="257"/>
      <c r="G110" s="311"/>
      <c r="H110" s="311"/>
      <c r="I110" s="311"/>
      <c r="J110" s="311"/>
      <c r="K110" s="311"/>
    </row>
    <row r="111" spans="2:11" x14ac:dyDescent="0.3">
      <c r="B111" s="257"/>
      <c r="G111" s="311"/>
      <c r="H111" s="311"/>
      <c r="I111" s="311"/>
      <c r="J111" s="311"/>
      <c r="K111" s="311"/>
    </row>
    <row r="112" spans="2:11" x14ac:dyDescent="0.3">
      <c r="B112" s="257"/>
      <c r="G112" s="311"/>
      <c r="H112" s="311"/>
      <c r="I112" s="311"/>
      <c r="J112" s="311"/>
      <c r="K112" s="311"/>
    </row>
    <row r="113" spans="2:11" x14ac:dyDescent="0.3">
      <c r="B113" s="257"/>
      <c r="G113" s="311"/>
      <c r="H113" s="311"/>
      <c r="I113" s="311"/>
      <c r="J113" s="311"/>
      <c r="K113" s="311"/>
    </row>
    <row r="114" spans="2:11" x14ac:dyDescent="0.3">
      <c r="B114" s="257"/>
      <c r="G114" s="311"/>
      <c r="H114" s="311"/>
      <c r="I114" s="311"/>
      <c r="J114" s="311"/>
      <c r="K114" s="311"/>
    </row>
    <row r="115" spans="2:11" x14ac:dyDescent="0.3">
      <c r="B115" s="257"/>
      <c r="G115" s="311"/>
      <c r="H115" s="311"/>
      <c r="I115" s="311"/>
      <c r="J115" s="311"/>
      <c r="K115" s="311"/>
    </row>
    <row r="116" spans="2:11" x14ac:dyDescent="0.3">
      <c r="B116" s="257"/>
      <c r="G116" s="311"/>
      <c r="H116" s="311"/>
      <c r="I116" s="311"/>
      <c r="J116" s="311"/>
      <c r="K116" s="311"/>
    </row>
    <row r="117" spans="2:11" x14ac:dyDescent="0.3">
      <c r="B117" s="257"/>
      <c r="G117" s="311"/>
      <c r="H117" s="311"/>
      <c r="I117" s="311"/>
      <c r="J117" s="311"/>
      <c r="K117" s="311"/>
    </row>
    <row r="118" spans="2:11" x14ac:dyDescent="0.3">
      <c r="B118" s="257"/>
      <c r="G118" s="311"/>
      <c r="H118" s="311"/>
      <c r="I118" s="311"/>
      <c r="J118" s="311"/>
      <c r="K118" s="311"/>
    </row>
    <row r="119" spans="2:11" x14ac:dyDescent="0.3">
      <c r="B119" s="257"/>
      <c r="G119" s="311"/>
      <c r="H119" s="311"/>
      <c r="I119" s="311"/>
      <c r="J119" s="311"/>
      <c r="K119" s="311"/>
    </row>
    <row r="120" spans="2:11" x14ac:dyDescent="0.3">
      <c r="B120" s="257"/>
      <c r="G120" s="311"/>
      <c r="H120" s="311"/>
      <c r="I120" s="311"/>
      <c r="J120" s="311"/>
      <c r="K120" s="311"/>
    </row>
    <row r="121" spans="2:11" x14ac:dyDescent="0.3">
      <c r="B121" s="257"/>
      <c r="G121" s="311"/>
      <c r="H121" s="311"/>
      <c r="I121" s="311"/>
      <c r="J121" s="311"/>
      <c r="K121" s="311"/>
    </row>
    <row r="122" spans="2:11" x14ac:dyDescent="0.3">
      <c r="B122" s="257"/>
      <c r="G122" s="311"/>
      <c r="H122" s="311"/>
      <c r="I122" s="311"/>
      <c r="J122" s="311"/>
      <c r="K122" s="311"/>
    </row>
    <row r="123" spans="2:11" x14ac:dyDescent="0.3">
      <c r="B123" s="257"/>
      <c r="G123" s="311"/>
      <c r="H123" s="311"/>
      <c r="I123" s="311"/>
      <c r="J123" s="311"/>
      <c r="K123" s="311"/>
    </row>
    <row r="124" spans="2:11" x14ac:dyDescent="0.3">
      <c r="B124" s="257"/>
      <c r="G124" s="311"/>
      <c r="H124" s="311"/>
      <c r="I124" s="311"/>
      <c r="J124" s="311"/>
      <c r="K124" s="311"/>
    </row>
    <row r="125" spans="2:11" x14ac:dyDescent="0.3">
      <c r="B125" s="257"/>
      <c r="G125" s="311"/>
      <c r="H125" s="311"/>
      <c r="I125" s="311"/>
      <c r="J125" s="311"/>
      <c r="K125" s="311"/>
    </row>
    <row r="126" spans="2:11" x14ac:dyDescent="0.3">
      <c r="B126" s="257"/>
      <c r="G126" s="311"/>
      <c r="H126" s="311"/>
      <c r="I126" s="311"/>
      <c r="J126" s="311"/>
      <c r="K126" s="311"/>
    </row>
    <row r="127" spans="2:11" x14ac:dyDescent="0.3">
      <c r="B127" s="257"/>
      <c r="G127" s="311"/>
      <c r="H127" s="311"/>
      <c r="I127" s="311"/>
      <c r="J127" s="311"/>
      <c r="K127" s="311"/>
    </row>
    <row r="128" spans="2:11" x14ac:dyDescent="0.3">
      <c r="B128" s="257"/>
      <c r="G128" s="311"/>
      <c r="H128" s="311"/>
      <c r="I128" s="311"/>
      <c r="J128" s="311"/>
      <c r="K128" s="311"/>
    </row>
    <row r="129" spans="2:11" x14ac:dyDescent="0.3">
      <c r="B129" s="257"/>
      <c r="G129" s="311"/>
      <c r="H129" s="311"/>
      <c r="I129" s="311"/>
      <c r="J129" s="311"/>
      <c r="K129" s="311"/>
    </row>
    <row r="130" spans="2:11" x14ac:dyDescent="0.3">
      <c r="B130" s="257"/>
      <c r="G130" s="311"/>
      <c r="H130" s="311"/>
      <c r="I130" s="311"/>
      <c r="J130" s="311"/>
      <c r="K130" s="311"/>
    </row>
    <row r="131" spans="2:11" x14ac:dyDescent="0.3">
      <c r="B131" s="257"/>
      <c r="G131" s="311"/>
      <c r="H131" s="311"/>
      <c r="I131" s="311"/>
      <c r="J131" s="311"/>
      <c r="K131" s="311"/>
    </row>
    <row r="132" spans="2:11" x14ac:dyDescent="0.3">
      <c r="B132" s="257"/>
      <c r="G132" s="311"/>
      <c r="H132" s="311"/>
      <c r="I132" s="311"/>
      <c r="J132" s="311"/>
      <c r="K132" s="311"/>
    </row>
    <row r="133" spans="2:11" x14ac:dyDescent="0.3">
      <c r="B133" s="257"/>
      <c r="G133" s="311"/>
      <c r="I133" s="311"/>
      <c r="J133" s="311"/>
      <c r="K133" s="311"/>
    </row>
    <row r="134" spans="2:11" x14ac:dyDescent="0.3">
      <c r="B134" s="257"/>
      <c r="G134" s="311"/>
      <c r="I134" s="311"/>
      <c r="J134" s="311"/>
      <c r="K134" s="311"/>
    </row>
    <row r="135" spans="2:11" x14ac:dyDescent="0.3">
      <c r="B135" s="257"/>
      <c r="G135" s="311"/>
      <c r="I135" s="311"/>
      <c r="J135" s="311"/>
      <c r="K135" s="311"/>
    </row>
    <row r="136" spans="2:11" x14ac:dyDescent="0.3">
      <c r="B136" s="257"/>
      <c r="G136" s="311"/>
      <c r="I136" s="311"/>
      <c r="J136" s="311"/>
      <c r="K136" s="311"/>
    </row>
    <row r="137" spans="2:11" x14ac:dyDescent="0.3">
      <c r="B137" s="257"/>
    </row>
    <row r="138" spans="2:11" x14ac:dyDescent="0.3">
      <c r="B138" s="257"/>
    </row>
    <row r="139" spans="2:11" x14ac:dyDescent="0.3">
      <c r="B139" s="257"/>
    </row>
    <row r="140" spans="2:11" x14ac:dyDescent="0.3">
      <c r="B140" s="257"/>
    </row>
    <row r="141" spans="2:11" x14ac:dyDescent="0.3">
      <c r="B141" s="257"/>
    </row>
    <row r="142" spans="2:11" x14ac:dyDescent="0.3">
      <c r="B142" s="257"/>
    </row>
    <row r="143" spans="2:11" x14ac:dyDescent="0.3">
      <c r="B143" s="257"/>
    </row>
    <row r="144" spans="2:11" x14ac:dyDescent="0.3">
      <c r="B144" s="257"/>
    </row>
    <row r="145" spans="2:2" x14ac:dyDescent="0.3">
      <c r="B145" s="257"/>
    </row>
    <row r="146" spans="2:2" x14ac:dyDescent="0.3">
      <c r="B146" s="257"/>
    </row>
    <row r="147" spans="2:2" x14ac:dyDescent="0.3">
      <c r="B147" s="257"/>
    </row>
    <row r="148" spans="2:2" x14ac:dyDescent="0.3">
      <c r="B148" s="257"/>
    </row>
    <row r="149" spans="2:2" x14ac:dyDescent="0.3">
      <c r="B149" s="257"/>
    </row>
    <row r="150" spans="2:2" x14ac:dyDescent="0.3">
      <c r="B150" s="257"/>
    </row>
    <row r="151" spans="2:2" x14ac:dyDescent="0.3">
      <c r="B151" s="257"/>
    </row>
    <row r="152" spans="2:2" x14ac:dyDescent="0.3">
      <c r="B152" s="257"/>
    </row>
    <row r="153" spans="2:2" x14ac:dyDescent="0.3">
      <c r="B153" s="257"/>
    </row>
    <row r="154" spans="2:2" x14ac:dyDescent="0.3">
      <c r="B154" s="257"/>
    </row>
    <row r="155" spans="2:2" x14ac:dyDescent="0.3">
      <c r="B155" s="257"/>
    </row>
    <row r="156" spans="2:2" x14ac:dyDescent="0.3">
      <c r="B156" s="257"/>
    </row>
    <row r="157" spans="2:2" x14ac:dyDescent="0.3">
      <c r="B157" s="257"/>
    </row>
    <row r="158" spans="2:2" x14ac:dyDescent="0.3">
      <c r="B158" s="257"/>
    </row>
    <row r="159" spans="2:2" x14ac:dyDescent="0.3">
      <c r="B159" s="257"/>
    </row>
    <row r="160" spans="2:2" x14ac:dyDescent="0.3">
      <c r="B160" s="257"/>
    </row>
    <row r="161" spans="2:2" x14ac:dyDescent="0.3">
      <c r="B161" s="257"/>
    </row>
    <row r="162" spans="2:2" x14ac:dyDescent="0.3">
      <c r="B162" s="257"/>
    </row>
    <row r="163" spans="2:2" x14ac:dyDescent="0.3">
      <c r="B163" s="257"/>
    </row>
    <row r="164" spans="2:2" x14ac:dyDescent="0.3">
      <c r="B164" s="257"/>
    </row>
    <row r="165" spans="2:2" x14ac:dyDescent="0.3">
      <c r="B165" s="257"/>
    </row>
    <row r="166" spans="2:2" x14ac:dyDescent="0.3">
      <c r="B166" s="257"/>
    </row>
    <row r="167" spans="2:2" x14ac:dyDescent="0.3">
      <c r="B167" s="257"/>
    </row>
    <row r="168" spans="2:2" x14ac:dyDescent="0.3">
      <c r="B168" s="257"/>
    </row>
    <row r="169" spans="2:2" x14ac:dyDescent="0.3">
      <c r="B169" s="257"/>
    </row>
    <row r="170" spans="2:2" x14ac:dyDescent="0.3">
      <c r="B170" s="257"/>
    </row>
    <row r="171" spans="2:2" x14ac:dyDescent="0.3">
      <c r="B171" s="257"/>
    </row>
    <row r="172" spans="2:2" x14ac:dyDescent="0.3">
      <c r="B172" s="257"/>
    </row>
    <row r="173" spans="2:2" x14ac:dyDescent="0.3">
      <c r="B173" s="257"/>
    </row>
    <row r="174" spans="2:2" x14ac:dyDescent="0.3">
      <c r="B174" s="257"/>
    </row>
    <row r="175" spans="2:2" x14ac:dyDescent="0.3">
      <c r="B175" s="257"/>
    </row>
    <row r="176" spans="2:2" x14ac:dyDescent="0.3">
      <c r="B176" s="257"/>
    </row>
    <row r="177" spans="2:2" x14ac:dyDescent="0.3">
      <c r="B177" s="257"/>
    </row>
    <row r="178" spans="2:2" x14ac:dyDescent="0.3">
      <c r="B178" s="257"/>
    </row>
    <row r="179" spans="2:2" x14ac:dyDescent="0.3">
      <c r="B179" s="257"/>
    </row>
    <row r="180" spans="2:2" x14ac:dyDescent="0.3">
      <c r="B180" s="257"/>
    </row>
    <row r="181" spans="2:2" x14ac:dyDescent="0.3">
      <c r="B181" s="257"/>
    </row>
    <row r="182" spans="2:2" x14ac:dyDescent="0.3">
      <c r="B182" s="257"/>
    </row>
    <row r="183" spans="2:2" x14ac:dyDescent="0.3">
      <c r="B183" s="257"/>
    </row>
    <row r="184" spans="2:2" x14ac:dyDescent="0.3">
      <c r="B184" s="257"/>
    </row>
    <row r="185" spans="2:2" x14ac:dyDescent="0.3">
      <c r="B185" s="257"/>
    </row>
    <row r="186" spans="2:2" x14ac:dyDescent="0.3">
      <c r="B186" s="257"/>
    </row>
    <row r="187" spans="2:2" x14ac:dyDescent="0.3">
      <c r="B187" s="257"/>
    </row>
    <row r="188" spans="2:2" x14ac:dyDescent="0.3">
      <c r="B188" s="257"/>
    </row>
    <row r="189" spans="2:2" x14ac:dyDescent="0.3">
      <c r="B189" s="257"/>
    </row>
    <row r="190" spans="2:2" x14ac:dyDescent="0.3">
      <c r="B190" s="257"/>
    </row>
    <row r="191" spans="2:2" x14ac:dyDescent="0.3">
      <c r="B191" s="257"/>
    </row>
    <row r="192" spans="2:2" x14ac:dyDescent="0.3">
      <c r="B192" s="257"/>
    </row>
    <row r="193" spans="2:2" x14ac:dyDescent="0.3">
      <c r="B193" s="257"/>
    </row>
    <row r="194" spans="2:2" x14ac:dyDescent="0.3">
      <c r="B194" s="257"/>
    </row>
    <row r="195" spans="2:2" x14ac:dyDescent="0.3">
      <c r="B195" s="257"/>
    </row>
    <row r="196" spans="2:2" x14ac:dyDescent="0.3">
      <c r="B196" s="257"/>
    </row>
    <row r="197" spans="2:2" x14ac:dyDescent="0.3">
      <c r="B197" s="257"/>
    </row>
    <row r="198" spans="2:2" x14ac:dyDescent="0.3">
      <c r="B198" s="257"/>
    </row>
    <row r="199" spans="2:2" x14ac:dyDescent="0.3">
      <c r="B199" s="257"/>
    </row>
    <row r="200" spans="2:2" x14ac:dyDescent="0.3">
      <c r="B200" s="257"/>
    </row>
    <row r="201" spans="2:2" x14ac:dyDescent="0.3">
      <c r="B201" s="257"/>
    </row>
    <row r="202" spans="2:2" x14ac:dyDescent="0.3">
      <c r="B202" s="257"/>
    </row>
    <row r="203" spans="2:2" x14ac:dyDescent="0.3">
      <c r="B203" s="257"/>
    </row>
    <row r="204" spans="2:2" x14ac:dyDescent="0.3">
      <c r="B204" s="257"/>
    </row>
    <row r="205" spans="2:2" x14ac:dyDescent="0.3">
      <c r="B205" s="257"/>
    </row>
    <row r="206" spans="2:2" x14ac:dyDescent="0.3">
      <c r="B206" s="257"/>
    </row>
    <row r="207" spans="2:2" x14ac:dyDescent="0.3">
      <c r="B207" s="257"/>
    </row>
    <row r="208" spans="2:2" x14ac:dyDescent="0.3">
      <c r="B208" s="257"/>
    </row>
    <row r="209" spans="2:2" x14ac:dyDescent="0.3">
      <c r="B209" s="257"/>
    </row>
    <row r="210" spans="2:2" x14ac:dyDescent="0.3">
      <c r="B210" s="257"/>
    </row>
    <row r="211" spans="2:2" x14ac:dyDescent="0.3">
      <c r="B211" s="257"/>
    </row>
    <row r="212" spans="2:2" x14ac:dyDescent="0.3">
      <c r="B212" s="257"/>
    </row>
    <row r="213" spans="2:2" x14ac:dyDescent="0.3">
      <c r="B213" s="257"/>
    </row>
  </sheetData>
  <mergeCells count="26">
    <mergeCell ref="A46:D46"/>
    <mergeCell ref="A47:D47"/>
    <mergeCell ref="A48:D48"/>
    <mergeCell ref="A49:D49"/>
    <mergeCell ref="V7:W7"/>
    <mergeCell ref="L7:M7"/>
    <mergeCell ref="N7:O7"/>
    <mergeCell ref="P7:Q7"/>
    <mergeCell ref="R7:S7"/>
    <mergeCell ref="T7:U7"/>
    <mergeCell ref="X7:Y7"/>
    <mergeCell ref="Z7:AA7"/>
    <mergeCell ref="AB7:AC7"/>
    <mergeCell ref="AD7:AE7"/>
    <mergeCell ref="AF7:AG7"/>
    <mergeCell ref="X4:Y4"/>
    <mergeCell ref="Z4:AA4"/>
    <mergeCell ref="AB4:AC4"/>
    <mergeCell ref="AD4:AE4"/>
    <mergeCell ref="AF4:AG4"/>
    <mergeCell ref="V4:W4"/>
    <mergeCell ref="L4:M4"/>
    <mergeCell ref="N4:O4"/>
    <mergeCell ref="P4:Q4"/>
    <mergeCell ref="R4:S4"/>
    <mergeCell ref="T4:U4"/>
  </mergeCells>
  <pageMargins left="0.25" right="0.25" top="0.75" bottom="0.75" header="0.3" footer="0.3"/>
  <pageSetup paperSize="5" scale="70" orientation="landscape" r:id="rId1"/>
  <colBreaks count="1" manualBreakCount="1">
    <brk id="34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5"/>
  <sheetViews>
    <sheetView zoomScale="90" zoomScaleNormal="90" workbookViewId="0">
      <selection activeCell="C29" sqref="C29"/>
    </sheetView>
  </sheetViews>
  <sheetFormatPr defaultColWidth="8.88671875" defaultRowHeight="14.4" x14ac:dyDescent="0.3"/>
  <cols>
    <col min="1" max="1" width="13.44140625" style="167" customWidth="1"/>
    <col min="2" max="2" width="31.109375" style="167" customWidth="1"/>
    <col min="3" max="3" width="16.44140625" style="167" customWidth="1"/>
    <col min="4" max="4" width="14.109375" style="167" bestFit="1" customWidth="1"/>
    <col min="5" max="5" width="5.6640625" style="167" customWidth="1"/>
    <col min="6" max="6" width="11.6640625" style="167" customWidth="1"/>
    <col min="7" max="7" width="5.6640625" style="167" hidden="1" customWidth="1"/>
    <col min="8" max="8" width="11.6640625" style="167" hidden="1" customWidth="1"/>
    <col min="9" max="9" width="5.6640625" style="167" hidden="1" customWidth="1"/>
    <col min="10" max="10" width="11.6640625" style="167" hidden="1" customWidth="1"/>
    <col min="11" max="11" width="5.6640625" style="167" hidden="1" customWidth="1"/>
    <col min="12" max="12" width="11.6640625" style="167" hidden="1" customWidth="1"/>
    <col min="13" max="13" width="5.6640625" style="167" hidden="1" customWidth="1"/>
    <col min="14" max="14" width="11.6640625" style="167" hidden="1" customWidth="1"/>
    <col min="15" max="15" width="5.6640625" style="167" hidden="1" customWidth="1"/>
    <col min="16" max="16" width="11.6640625" style="167" hidden="1" customWidth="1"/>
    <col min="17" max="17" width="5.6640625" style="167" hidden="1" customWidth="1"/>
    <col min="18" max="18" width="11.6640625" style="167" hidden="1" customWidth="1"/>
    <col min="19" max="19" width="5.6640625" style="167" hidden="1" customWidth="1"/>
    <col min="20" max="20" width="11.6640625" style="167" hidden="1" customWidth="1"/>
    <col min="21" max="21" width="5.6640625" style="167" hidden="1" customWidth="1"/>
    <col min="22" max="22" width="11.6640625" style="167" hidden="1" customWidth="1"/>
    <col min="23" max="23" width="8.88671875" style="167"/>
    <col min="24" max="24" width="14.44140625" style="167" customWidth="1"/>
    <col min="25" max="25" width="13.44140625" style="168" customWidth="1"/>
    <col min="26" max="26" width="21.6640625" style="167" customWidth="1"/>
    <col min="27" max="16384" width="8.88671875" style="167"/>
  </cols>
  <sheetData>
    <row r="1" spans="1:26" x14ac:dyDescent="0.3">
      <c r="A1" s="166" t="s">
        <v>12</v>
      </c>
      <c r="C1" s="166"/>
    </row>
    <row r="2" spans="1:26" ht="18" x14ac:dyDescent="0.35">
      <c r="A2" s="12" t="s">
        <v>134</v>
      </c>
      <c r="C2" s="166"/>
      <c r="F2" s="169"/>
      <c r="G2" s="169"/>
      <c r="H2" s="169"/>
    </row>
    <row r="3" spans="1:26" ht="18" x14ac:dyDescent="0.35">
      <c r="A3" s="112" t="s">
        <v>64</v>
      </c>
      <c r="B3" s="113" t="s">
        <v>65</v>
      </c>
      <c r="C3" s="166"/>
      <c r="F3" s="169"/>
      <c r="G3" s="169"/>
      <c r="H3" s="169"/>
    </row>
    <row r="4" spans="1:26" ht="18" x14ac:dyDescent="0.35">
      <c r="A4" s="114" t="s">
        <v>66</v>
      </c>
      <c r="B4" s="113" t="s">
        <v>67</v>
      </c>
      <c r="C4" s="166"/>
      <c r="F4" s="169"/>
      <c r="G4" s="169"/>
      <c r="H4" s="169"/>
    </row>
    <row r="5" spans="1:26" ht="18" x14ac:dyDescent="0.35">
      <c r="A5" s="391"/>
      <c r="B5" s="113"/>
      <c r="C5" s="166"/>
      <c r="F5" s="169"/>
      <c r="G5" s="169"/>
      <c r="H5" s="169"/>
    </row>
    <row r="6" spans="1:26" ht="18.600000000000001" thickBot="1" x14ac:dyDescent="0.4">
      <c r="A6" s="391"/>
      <c r="B6" s="113"/>
      <c r="C6" s="166"/>
      <c r="F6" s="169"/>
      <c r="G6" s="169"/>
      <c r="H6" s="169"/>
    </row>
    <row r="7" spans="1:26" ht="15" thickBot="1" x14ac:dyDescent="0.35">
      <c r="A7" s="423" t="s">
        <v>149</v>
      </c>
      <c r="B7" s="424"/>
      <c r="C7" s="424"/>
      <c r="D7" s="425"/>
      <c r="E7" s="550" t="s">
        <v>148</v>
      </c>
      <c r="F7" s="551"/>
      <c r="G7" s="554"/>
      <c r="H7" s="554"/>
      <c r="I7" s="548"/>
      <c r="J7" s="548"/>
      <c r="K7" s="548"/>
      <c r="L7" s="548"/>
      <c r="M7" s="548"/>
      <c r="N7" s="548"/>
      <c r="O7" s="548"/>
      <c r="P7" s="548"/>
      <c r="Q7" s="548"/>
      <c r="R7" s="548"/>
      <c r="S7" s="548"/>
      <c r="T7" s="548"/>
      <c r="U7" s="548"/>
      <c r="V7" s="548"/>
      <c r="X7" s="171" t="s">
        <v>6</v>
      </c>
      <c r="Y7" s="172" t="s">
        <v>7</v>
      </c>
      <c r="Z7" s="173" t="s">
        <v>8</v>
      </c>
    </row>
    <row r="8" spans="1:26" ht="28.8" x14ac:dyDescent="0.3">
      <c r="A8" s="174"/>
      <c r="B8" s="175"/>
      <c r="C8" s="175"/>
      <c r="D8" s="176"/>
      <c r="E8" s="549"/>
      <c r="F8" s="549"/>
      <c r="G8" s="549"/>
      <c r="H8" s="549"/>
      <c r="I8" s="549"/>
      <c r="J8" s="549"/>
      <c r="K8" s="549"/>
      <c r="L8" s="549"/>
      <c r="M8" s="549"/>
      <c r="N8" s="549"/>
      <c r="O8" s="549"/>
      <c r="P8" s="549"/>
      <c r="Q8" s="549"/>
      <c r="R8" s="549"/>
      <c r="S8" s="549"/>
      <c r="T8" s="549"/>
      <c r="U8" s="549"/>
      <c r="V8" s="549"/>
      <c r="X8" s="177" t="s">
        <v>9</v>
      </c>
      <c r="Y8" s="178"/>
      <c r="Z8" s="179"/>
    </row>
    <row r="9" spans="1:26" ht="15" thickBot="1" x14ac:dyDescent="0.35">
      <c r="A9" s="180" t="s">
        <v>13</v>
      </c>
      <c r="B9" s="180" t="s">
        <v>14</v>
      </c>
      <c r="C9" s="180" t="s">
        <v>15</v>
      </c>
      <c r="D9" s="180" t="s">
        <v>16</v>
      </c>
      <c r="E9" s="181" t="s">
        <v>17</v>
      </c>
      <c r="F9" s="182" t="s">
        <v>11</v>
      </c>
      <c r="G9" s="181" t="s">
        <v>17</v>
      </c>
      <c r="H9" s="182" t="s">
        <v>11</v>
      </c>
      <c r="I9" s="181" t="s">
        <v>17</v>
      </c>
      <c r="J9" s="182" t="s">
        <v>11</v>
      </c>
      <c r="K9" s="181" t="s">
        <v>17</v>
      </c>
      <c r="L9" s="182" t="s">
        <v>11</v>
      </c>
      <c r="M9" s="181" t="s">
        <v>17</v>
      </c>
      <c r="N9" s="182" t="s">
        <v>11</v>
      </c>
      <c r="O9" s="181" t="s">
        <v>17</v>
      </c>
      <c r="P9" s="182" t="s">
        <v>11</v>
      </c>
      <c r="Q9" s="181" t="s">
        <v>17</v>
      </c>
      <c r="R9" s="182" t="s">
        <v>11</v>
      </c>
      <c r="S9" s="181" t="s">
        <v>17</v>
      </c>
      <c r="T9" s="182" t="s">
        <v>11</v>
      </c>
      <c r="U9" s="181" t="s">
        <v>17</v>
      </c>
      <c r="V9" s="182" t="s">
        <v>11</v>
      </c>
      <c r="X9" s="183"/>
      <c r="Y9" s="184"/>
      <c r="Z9" s="185"/>
    </row>
    <row r="10" spans="1:26" x14ac:dyDescent="0.3">
      <c r="A10" s="186"/>
      <c r="B10" s="187"/>
      <c r="C10" s="188"/>
      <c r="D10" s="189"/>
      <c r="E10" s="190">
        <v>0</v>
      </c>
      <c r="F10" s="191">
        <f>$D10*E10</f>
        <v>0</v>
      </c>
      <c r="G10" s="192">
        <v>0</v>
      </c>
      <c r="H10" s="193">
        <f t="shared" ref="H10:H19" si="0">$D10*G10</f>
        <v>0</v>
      </c>
      <c r="I10" s="192">
        <v>0</v>
      </c>
      <c r="J10" s="193">
        <f t="shared" ref="J10:J19" si="1">$D10*I10</f>
        <v>0</v>
      </c>
      <c r="K10" s="192">
        <v>0</v>
      </c>
      <c r="L10" s="193">
        <f t="shared" ref="L10:L19" si="2">$D10*K10</f>
        <v>0</v>
      </c>
      <c r="M10" s="192">
        <v>0</v>
      </c>
      <c r="N10" s="193">
        <f t="shared" ref="N10:N19" si="3">$D10*M10</f>
        <v>0</v>
      </c>
      <c r="O10" s="192">
        <v>0</v>
      </c>
      <c r="P10" s="193">
        <f t="shared" ref="P10:P19" si="4">$D10*O10</f>
        <v>0</v>
      </c>
      <c r="Q10" s="192">
        <v>0</v>
      </c>
      <c r="R10" s="193">
        <f>$D10*Q10</f>
        <v>0</v>
      </c>
      <c r="S10" s="192">
        <v>0</v>
      </c>
      <c r="T10" s="193">
        <f t="shared" ref="T10:T19" si="5">$D10*S10</f>
        <v>0</v>
      </c>
      <c r="U10" s="192">
        <v>0</v>
      </c>
      <c r="V10" s="193">
        <f t="shared" ref="V10:V19" si="6">$D10*U10</f>
        <v>0</v>
      </c>
      <c r="X10" s="399">
        <f>E10+G10+I10+K10+M10+O10+Q10+S10+U10</f>
        <v>0</v>
      </c>
      <c r="Y10" s="400">
        <f>F10+H10+J10+L10+N10+P10+R10+T10+V10</f>
        <v>0</v>
      </c>
      <c r="Z10" s="401">
        <f t="shared" ref="Z10:Z21" si="7">Y10-D10</f>
        <v>0</v>
      </c>
    </row>
    <row r="11" spans="1:26" x14ac:dyDescent="0.3">
      <c r="A11" s="194"/>
      <c r="B11" s="187"/>
      <c r="C11" s="195"/>
      <c r="D11" s="189"/>
      <c r="E11" s="190">
        <v>0</v>
      </c>
      <c r="F11" s="191">
        <f>$D11*E11</f>
        <v>0</v>
      </c>
      <c r="G11" s="192">
        <v>0</v>
      </c>
      <c r="H11" s="193">
        <f t="shared" si="0"/>
        <v>0</v>
      </c>
      <c r="I11" s="192">
        <v>0</v>
      </c>
      <c r="J11" s="193">
        <f t="shared" si="1"/>
        <v>0</v>
      </c>
      <c r="K11" s="192">
        <v>0</v>
      </c>
      <c r="L11" s="193">
        <f t="shared" si="2"/>
        <v>0</v>
      </c>
      <c r="M11" s="192">
        <v>0</v>
      </c>
      <c r="N11" s="193">
        <f t="shared" si="3"/>
        <v>0</v>
      </c>
      <c r="O11" s="192">
        <v>0</v>
      </c>
      <c r="P11" s="193">
        <f t="shared" si="4"/>
        <v>0</v>
      </c>
      <c r="Q11" s="192">
        <v>0</v>
      </c>
      <c r="R11" s="193">
        <f>$D11*Q11</f>
        <v>0</v>
      </c>
      <c r="S11" s="192">
        <v>0</v>
      </c>
      <c r="T11" s="193">
        <f t="shared" si="5"/>
        <v>0</v>
      </c>
      <c r="U11" s="192">
        <v>0</v>
      </c>
      <c r="V11" s="193">
        <f t="shared" si="6"/>
        <v>0</v>
      </c>
      <c r="X11" s="399">
        <f t="shared" ref="X11:X21" si="8">E11+G11+I11+K11+M11+O11+Q11+S11+U11</f>
        <v>0</v>
      </c>
      <c r="Y11" s="400">
        <f t="shared" ref="Y11:Y21" si="9">F11+H11+J11+L11+N11+P11+R11+T11+V11</f>
        <v>0</v>
      </c>
      <c r="Z11" s="402">
        <f t="shared" si="7"/>
        <v>0</v>
      </c>
    </row>
    <row r="12" spans="1:26" x14ac:dyDescent="0.3">
      <c r="A12" s="194"/>
      <c r="B12" s="187"/>
      <c r="C12" s="195"/>
      <c r="D12" s="189"/>
      <c r="E12" s="190">
        <v>0</v>
      </c>
      <c r="F12" s="191">
        <f t="shared" ref="F12:F19" si="10">$D12*E12</f>
        <v>0</v>
      </c>
      <c r="G12" s="192">
        <v>0</v>
      </c>
      <c r="H12" s="193">
        <f t="shared" si="0"/>
        <v>0</v>
      </c>
      <c r="I12" s="192">
        <v>0</v>
      </c>
      <c r="J12" s="193">
        <f t="shared" si="1"/>
        <v>0</v>
      </c>
      <c r="K12" s="192">
        <v>0</v>
      </c>
      <c r="L12" s="193">
        <f t="shared" si="2"/>
        <v>0</v>
      </c>
      <c r="M12" s="192">
        <v>0</v>
      </c>
      <c r="N12" s="193">
        <f t="shared" si="3"/>
        <v>0</v>
      </c>
      <c r="O12" s="192">
        <v>0</v>
      </c>
      <c r="P12" s="193">
        <f t="shared" si="4"/>
        <v>0</v>
      </c>
      <c r="Q12" s="192">
        <v>0</v>
      </c>
      <c r="R12" s="193">
        <f t="shared" ref="R12:R19" si="11">$D12*Q12</f>
        <v>0</v>
      </c>
      <c r="S12" s="192">
        <v>0</v>
      </c>
      <c r="T12" s="193">
        <f t="shared" si="5"/>
        <v>0</v>
      </c>
      <c r="U12" s="192">
        <v>0</v>
      </c>
      <c r="V12" s="193">
        <f t="shared" si="6"/>
        <v>0</v>
      </c>
      <c r="X12" s="399">
        <f t="shared" si="8"/>
        <v>0</v>
      </c>
      <c r="Y12" s="400">
        <f t="shared" si="9"/>
        <v>0</v>
      </c>
      <c r="Z12" s="402">
        <f t="shared" si="7"/>
        <v>0</v>
      </c>
    </row>
    <row r="13" spans="1:26" x14ac:dyDescent="0.3">
      <c r="A13" s="194"/>
      <c r="B13" s="187"/>
      <c r="C13" s="195"/>
      <c r="D13" s="189"/>
      <c r="E13" s="190">
        <v>0</v>
      </c>
      <c r="F13" s="191">
        <f t="shared" si="10"/>
        <v>0</v>
      </c>
      <c r="G13" s="192">
        <v>0</v>
      </c>
      <c r="H13" s="193">
        <f t="shared" si="0"/>
        <v>0</v>
      </c>
      <c r="I13" s="192">
        <v>0</v>
      </c>
      <c r="J13" s="193">
        <f t="shared" si="1"/>
        <v>0</v>
      </c>
      <c r="K13" s="192">
        <v>0</v>
      </c>
      <c r="L13" s="193">
        <f t="shared" si="2"/>
        <v>0</v>
      </c>
      <c r="M13" s="192">
        <v>0</v>
      </c>
      <c r="N13" s="193">
        <f t="shared" si="3"/>
        <v>0</v>
      </c>
      <c r="O13" s="192">
        <v>0</v>
      </c>
      <c r="P13" s="193">
        <f t="shared" si="4"/>
        <v>0</v>
      </c>
      <c r="Q13" s="192">
        <v>0</v>
      </c>
      <c r="R13" s="193">
        <f t="shared" si="11"/>
        <v>0</v>
      </c>
      <c r="S13" s="192">
        <v>0</v>
      </c>
      <c r="T13" s="193">
        <f t="shared" si="5"/>
        <v>0</v>
      </c>
      <c r="U13" s="192">
        <v>0</v>
      </c>
      <c r="V13" s="193">
        <f t="shared" si="6"/>
        <v>0</v>
      </c>
      <c r="X13" s="399">
        <f t="shared" si="8"/>
        <v>0</v>
      </c>
      <c r="Y13" s="400">
        <f t="shared" si="9"/>
        <v>0</v>
      </c>
      <c r="Z13" s="402">
        <f t="shared" si="7"/>
        <v>0</v>
      </c>
    </row>
    <row r="14" spans="1:26" x14ac:dyDescent="0.3">
      <c r="A14" s="194"/>
      <c r="B14" s="196"/>
      <c r="C14" s="195"/>
      <c r="D14" s="197"/>
      <c r="E14" s="190">
        <v>0</v>
      </c>
      <c r="F14" s="191">
        <f t="shared" si="10"/>
        <v>0</v>
      </c>
      <c r="G14" s="192">
        <v>0</v>
      </c>
      <c r="H14" s="193">
        <f t="shared" si="0"/>
        <v>0</v>
      </c>
      <c r="I14" s="192">
        <v>0</v>
      </c>
      <c r="J14" s="193">
        <f t="shared" si="1"/>
        <v>0</v>
      </c>
      <c r="K14" s="192">
        <v>0</v>
      </c>
      <c r="L14" s="193">
        <f t="shared" si="2"/>
        <v>0</v>
      </c>
      <c r="M14" s="192">
        <v>0</v>
      </c>
      <c r="N14" s="193">
        <f t="shared" si="3"/>
        <v>0</v>
      </c>
      <c r="O14" s="192">
        <v>0</v>
      </c>
      <c r="P14" s="193">
        <f t="shared" si="4"/>
        <v>0</v>
      </c>
      <c r="Q14" s="192">
        <v>0</v>
      </c>
      <c r="R14" s="193">
        <f t="shared" si="11"/>
        <v>0</v>
      </c>
      <c r="S14" s="192">
        <v>0</v>
      </c>
      <c r="T14" s="193">
        <f t="shared" si="5"/>
        <v>0</v>
      </c>
      <c r="U14" s="192">
        <v>0</v>
      </c>
      <c r="V14" s="193">
        <f t="shared" si="6"/>
        <v>0</v>
      </c>
      <c r="X14" s="399">
        <f t="shared" si="8"/>
        <v>0</v>
      </c>
      <c r="Y14" s="400">
        <f t="shared" si="9"/>
        <v>0</v>
      </c>
      <c r="Z14" s="402">
        <f t="shared" si="7"/>
        <v>0</v>
      </c>
    </row>
    <row r="15" spans="1:26" x14ac:dyDescent="0.3">
      <c r="A15" s="198"/>
      <c r="B15" s="196"/>
      <c r="C15" s="195"/>
      <c r="D15" s="197"/>
      <c r="E15" s="190">
        <v>0</v>
      </c>
      <c r="F15" s="191">
        <f t="shared" si="10"/>
        <v>0</v>
      </c>
      <c r="G15" s="192">
        <v>0</v>
      </c>
      <c r="H15" s="193">
        <f t="shared" si="0"/>
        <v>0</v>
      </c>
      <c r="I15" s="192">
        <v>0</v>
      </c>
      <c r="J15" s="193">
        <f t="shared" si="1"/>
        <v>0</v>
      </c>
      <c r="K15" s="192">
        <v>0</v>
      </c>
      <c r="L15" s="193">
        <f t="shared" si="2"/>
        <v>0</v>
      </c>
      <c r="M15" s="192">
        <v>0</v>
      </c>
      <c r="N15" s="193">
        <f t="shared" si="3"/>
        <v>0</v>
      </c>
      <c r="O15" s="192">
        <v>0</v>
      </c>
      <c r="P15" s="193">
        <f t="shared" si="4"/>
        <v>0</v>
      </c>
      <c r="Q15" s="192">
        <v>0</v>
      </c>
      <c r="R15" s="193">
        <f t="shared" si="11"/>
        <v>0</v>
      </c>
      <c r="S15" s="192">
        <v>0</v>
      </c>
      <c r="T15" s="193">
        <f t="shared" si="5"/>
        <v>0</v>
      </c>
      <c r="U15" s="192">
        <v>0</v>
      </c>
      <c r="V15" s="193">
        <f t="shared" si="6"/>
        <v>0</v>
      </c>
      <c r="X15" s="399">
        <f t="shared" si="8"/>
        <v>0</v>
      </c>
      <c r="Y15" s="400">
        <f t="shared" si="9"/>
        <v>0</v>
      </c>
      <c r="Z15" s="402">
        <f t="shared" si="7"/>
        <v>0</v>
      </c>
    </row>
    <row r="16" spans="1:26" x14ac:dyDescent="0.3">
      <c r="A16" s="198"/>
      <c r="B16" s="196"/>
      <c r="C16" s="195"/>
      <c r="D16" s="197"/>
      <c r="E16" s="190">
        <v>0</v>
      </c>
      <c r="F16" s="191">
        <f t="shared" si="10"/>
        <v>0</v>
      </c>
      <c r="G16" s="192">
        <v>0</v>
      </c>
      <c r="H16" s="193">
        <f t="shared" si="0"/>
        <v>0</v>
      </c>
      <c r="I16" s="192">
        <v>0</v>
      </c>
      <c r="J16" s="193">
        <f t="shared" si="1"/>
        <v>0</v>
      </c>
      <c r="K16" s="192">
        <v>0</v>
      </c>
      <c r="L16" s="193">
        <f t="shared" si="2"/>
        <v>0</v>
      </c>
      <c r="M16" s="192">
        <v>0</v>
      </c>
      <c r="N16" s="193">
        <f t="shared" si="3"/>
        <v>0</v>
      </c>
      <c r="O16" s="192">
        <v>0</v>
      </c>
      <c r="P16" s="193">
        <f t="shared" si="4"/>
        <v>0</v>
      </c>
      <c r="Q16" s="192">
        <v>0</v>
      </c>
      <c r="R16" s="193">
        <f t="shared" si="11"/>
        <v>0</v>
      </c>
      <c r="S16" s="192">
        <v>0</v>
      </c>
      <c r="T16" s="193">
        <f t="shared" si="5"/>
        <v>0</v>
      </c>
      <c r="U16" s="192">
        <v>0</v>
      </c>
      <c r="V16" s="193">
        <f t="shared" si="6"/>
        <v>0</v>
      </c>
      <c r="X16" s="399">
        <f t="shared" si="8"/>
        <v>0</v>
      </c>
      <c r="Y16" s="400">
        <f t="shared" si="9"/>
        <v>0</v>
      </c>
      <c r="Z16" s="402">
        <f t="shared" si="7"/>
        <v>0</v>
      </c>
    </row>
    <row r="17" spans="1:26" x14ac:dyDescent="0.3">
      <c r="A17" s="198"/>
      <c r="B17" s="196"/>
      <c r="C17" s="195"/>
      <c r="D17" s="197"/>
      <c r="E17" s="190">
        <v>0</v>
      </c>
      <c r="F17" s="191">
        <f t="shared" si="10"/>
        <v>0</v>
      </c>
      <c r="G17" s="192">
        <v>0</v>
      </c>
      <c r="H17" s="193">
        <f t="shared" si="0"/>
        <v>0</v>
      </c>
      <c r="I17" s="192">
        <v>0</v>
      </c>
      <c r="J17" s="193">
        <f t="shared" si="1"/>
        <v>0</v>
      </c>
      <c r="K17" s="192">
        <v>0</v>
      </c>
      <c r="L17" s="193">
        <f t="shared" si="2"/>
        <v>0</v>
      </c>
      <c r="M17" s="192">
        <v>0</v>
      </c>
      <c r="N17" s="193">
        <f t="shared" si="3"/>
        <v>0</v>
      </c>
      <c r="O17" s="192">
        <v>0</v>
      </c>
      <c r="P17" s="193">
        <f t="shared" si="4"/>
        <v>0</v>
      </c>
      <c r="Q17" s="192">
        <v>0</v>
      </c>
      <c r="R17" s="193">
        <f t="shared" si="11"/>
        <v>0</v>
      </c>
      <c r="S17" s="192">
        <v>0</v>
      </c>
      <c r="T17" s="193">
        <f t="shared" si="5"/>
        <v>0</v>
      </c>
      <c r="U17" s="192">
        <v>0</v>
      </c>
      <c r="V17" s="193">
        <f t="shared" si="6"/>
        <v>0</v>
      </c>
      <c r="X17" s="399">
        <f t="shared" si="8"/>
        <v>0</v>
      </c>
      <c r="Y17" s="400">
        <f t="shared" si="9"/>
        <v>0</v>
      </c>
      <c r="Z17" s="402">
        <f t="shared" si="7"/>
        <v>0</v>
      </c>
    </row>
    <row r="18" spans="1:26" x14ac:dyDescent="0.3">
      <c r="A18" s="198"/>
      <c r="B18" s="196"/>
      <c r="C18" s="195"/>
      <c r="D18" s="197"/>
      <c r="E18" s="190">
        <v>0</v>
      </c>
      <c r="F18" s="191">
        <f t="shared" si="10"/>
        <v>0</v>
      </c>
      <c r="G18" s="192">
        <v>0</v>
      </c>
      <c r="H18" s="193">
        <f t="shared" si="0"/>
        <v>0</v>
      </c>
      <c r="I18" s="192">
        <v>0</v>
      </c>
      <c r="J18" s="193">
        <f t="shared" si="1"/>
        <v>0</v>
      </c>
      <c r="K18" s="192">
        <v>0</v>
      </c>
      <c r="L18" s="193">
        <f t="shared" si="2"/>
        <v>0</v>
      </c>
      <c r="M18" s="192">
        <v>0</v>
      </c>
      <c r="N18" s="193">
        <f t="shared" si="3"/>
        <v>0</v>
      </c>
      <c r="O18" s="192">
        <v>0</v>
      </c>
      <c r="P18" s="193">
        <f t="shared" si="4"/>
        <v>0</v>
      </c>
      <c r="Q18" s="192">
        <v>0</v>
      </c>
      <c r="R18" s="193">
        <f t="shared" si="11"/>
        <v>0</v>
      </c>
      <c r="S18" s="192">
        <v>0</v>
      </c>
      <c r="T18" s="193">
        <f t="shared" si="5"/>
        <v>0</v>
      </c>
      <c r="U18" s="192">
        <v>0</v>
      </c>
      <c r="V18" s="193">
        <f t="shared" si="6"/>
        <v>0</v>
      </c>
      <c r="X18" s="399">
        <f t="shared" si="8"/>
        <v>0</v>
      </c>
      <c r="Y18" s="400">
        <f t="shared" si="9"/>
        <v>0</v>
      </c>
      <c r="Z18" s="402">
        <f t="shared" si="7"/>
        <v>0</v>
      </c>
    </row>
    <row r="19" spans="1:26" x14ac:dyDescent="0.3">
      <c r="A19" s="198"/>
      <c r="B19" s="196"/>
      <c r="C19" s="195"/>
      <c r="D19" s="197"/>
      <c r="E19" s="190">
        <v>0</v>
      </c>
      <c r="F19" s="191">
        <f t="shared" si="10"/>
        <v>0</v>
      </c>
      <c r="G19" s="192">
        <v>0</v>
      </c>
      <c r="H19" s="193">
        <f t="shared" si="0"/>
        <v>0</v>
      </c>
      <c r="I19" s="192">
        <v>0</v>
      </c>
      <c r="J19" s="193">
        <f t="shared" si="1"/>
        <v>0</v>
      </c>
      <c r="K19" s="192">
        <v>0</v>
      </c>
      <c r="L19" s="193">
        <f t="shared" si="2"/>
        <v>0</v>
      </c>
      <c r="M19" s="192">
        <v>0</v>
      </c>
      <c r="N19" s="193">
        <f t="shared" si="3"/>
        <v>0</v>
      </c>
      <c r="O19" s="192">
        <v>0</v>
      </c>
      <c r="P19" s="193">
        <f t="shared" si="4"/>
        <v>0</v>
      </c>
      <c r="Q19" s="192">
        <v>0</v>
      </c>
      <c r="R19" s="193">
        <f t="shared" si="11"/>
        <v>0</v>
      </c>
      <c r="S19" s="192">
        <v>0</v>
      </c>
      <c r="T19" s="193">
        <f t="shared" si="5"/>
        <v>0</v>
      </c>
      <c r="U19" s="192">
        <v>0</v>
      </c>
      <c r="V19" s="193">
        <f t="shared" si="6"/>
        <v>0</v>
      </c>
      <c r="X19" s="399">
        <f t="shared" si="8"/>
        <v>0</v>
      </c>
      <c r="Y19" s="400">
        <f t="shared" si="9"/>
        <v>0</v>
      </c>
      <c r="Z19" s="402">
        <f t="shared" si="7"/>
        <v>0</v>
      </c>
    </row>
    <row r="20" spans="1:26" x14ac:dyDescent="0.3">
      <c r="A20" s="198"/>
      <c r="B20" s="196"/>
      <c r="C20" s="195"/>
      <c r="D20" s="197"/>
      <c r="E20" s="190">
        <v>0</v>
      </c>
      <c r="F20" s="191">
        <f>$D20*E20</f>
        <v>0</v>
      </c>
      <c r="G20" s="192">
        <v>0</v>
      </c>
      <c r="H20" s="193">
        <f t="shared" ref="H20:H21" si="12">$D20*G20</f>
        <v>0</v>
      </c>
      <c r="I20" s="192">
        <v>0</v>
      </c>
      <c r="J20" s="193">
        <f t="shared" ref="J20:J21" si="13">$D20*I20</f>
        <v>0</v>
      </c>
      <c r="K20" s="192">
        <v>0</v>
      </c>
      <c r="L20" s="193">
        <f t="shared" ref="L20:L21" si="14">$D20*K20</f>
        <v>0</v>
      </c>
      <c r="M20" s="192">
        <v>0</v>
      </c>
      <c r="N20" s="193">
        <f t="shared" ref="N20:N21" si="15">$D20*M20</f>
        <v>0</v>
      </c>
      <c r="O20" s="192">
        <v>0</v>
      </c>
      <c r="P20" s="193">
        <f t="shared" ref="P20:P21" si="16">$D20*O20</f>
        <v>0</v>
      </c>
      <c r="Q20" s="192">
        <v>0</v>
      </c>
      <c r="R20" s="193">
        <f t="shared" ref="R20:R21" si="17">$D20*Q20</f>
        <v>0</v>
      </c>
      <c r="S20" s="192">
        <v>0</v>
      </c>
      <c r="T20" s="193">
        <f t="shared" ref="T20:T21" si="18">$D20*S20</f>
        <v>0</v>
      </c>
      <c r="U20" s="192">
        <v>0</v>
      </c>
      <c r="V20" s="193">
        <f t="shared" ref="V20:V21" si="19">$D20*U20</f>
        <v>0</v>
      </c>
      <c r="X20" s="399">
        <f t="shared" si="8"/>
        <v>0</v>
      </c>
      <c r="Y20" s="400">
        <f t="shared" si="9"/>
        <v>0</v>
      </c>
      <c r="Z20" s="402">
        <f t="shared" si="7"/>
        <v>0</v>
      </c>
    </row>
    <row r="21" spans="1:26" x14ac:dyDescent="0.3">
      <c r="A21" s="198"/>
      <c r="B21" s="196"/>
      <c r="C21" s="195"/>
      <c r="D21" s="197"/>
      <c r="E21" s="190">
        <v>0</v>
      </c>
      <c r="F21" s="191">
        <f t="shared" ref="F21" si="20">$D21*E21</f>
        <v>0</v>
      </c>
      <c r="G21" s="192">
        <v>0</v>
      </c>
      <c r="H21" s="193">
        <f t="shared" si="12"/>
        <v>0</v>
      </c>
      <c r="I21" s="192">
        <v>0</v>
      </c>
      <c r="J21" s="193">
        <f t="shared" si="13"/>
        <v>0</v>
      </c>
      <c r="K21" s="192">
        <v>0</v>
      </c>
      <c r="L21" s="193">
        <f t="shared" si="14"/>
        <v>0</v>
      </c>
      <c r="M21" s="192">
        <v>0</v>
      </c>
      <c r="N21" s="193">
        <f t="shared" si="15"/>
        <v>0</v>
      </c>
      <c r="O21" s="192">
        <v>0</v>
      </c>
      <c r="P21" s="193">
        <f t="shared" si="16"/>
        <v>0</v>
      </c>
      <c r="Q21" s="192">
        <v>0</v>
      </c>
      <c r="R21" s="193">
        <f t="shared" si="17"/>
        <v>0</v>
      </c>
      <c r="S21" s="192">
        <v>0</v>
      </c>
      <c r="T21" s="193">
        <f t="shared" si="18"/>
        <v>0</v>
      </c>
      <c r="U21" s="192">
        <v>0</v>
      </c>
      <c r="V21" s="193">
        <f t="shared" si="19"/>
        <v>0</v>
      </c>
      <c r="X21" s="399">
        <f t="shared" si="8"/>
        <v>0</v>
      </c>
      <c r="Y21" s="400">
        <f t="shared" si="9"/>
        <v>0</v>
      </c>
      <c r="Z21" s="402">
        <f t="shared" si="7"/>
        <v>0</v>
      </c>
    </row>
    <row r="22" spans="1:26" ht="18.600000000000001" thickBot="1" x14ac:dyDescent="0.4">
      <c r="A22" s="391"/>
      <c r="B22" s="113"/>
      <c r="C22" s="166"/>
      <c r="F22" s="169"/>
      <c r="G22" s="169"/>
      <c r="H22" s="169"/>
    </row>
    <row r="23" spans="1:26" ht="15" thickBot="1" x14ac:dyDescent="0.35">
      <c r="B23" s="552" t="s">
        <v>153</v>
      </c>
      <c r="C23" s="553"/>
      <c r="D23" s="203">
        <f>SUM(D10:D21)</f>
        <v>0</v>
      </c>
      <c r="E23" s="426"/>
      <c r="F23" s="203">
        <f>SUM(F10:F22)</f>
        <v>0</v>
      </c>
      <c r="G23" s="169"/>
      <c r="H23" s="169"/>
    </row>
    <row r="24" spans="1:26" x14ac:dyDescent="0.3">
      <c r="C24" s="166"/>
      <c r="F24" s="169"/>
      <c r="G24" s="169"/>
      <c r="H24" s="169"/>
    </row>
    <row r="25" spans="1:26" ht="15" thickBot="1" x14ac:dyDescent="0.35">
      <c r="B25" s="166"/>
      <c r="C25" s="166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</row>
    <row r="26" spans="1:26" ht="15" thickBot="1" x14ac:dyDescent="0.35">
      <c r="A26" s="423" t="s">
        <v>150</v>
      </c>
      <c r="B26" s="424"/>
      <c r="C26" s="424"/>
      <c r="D26" s="425"/>
      <c r="E26" s="550" t="str">
        <f>[1]Usage!A6</f>
        <v>Center Overhead*</v>
      </c>
      <c r="F26" s="551"/>
      <c r="G26" s="554"/>
      <c r="H26" s="554"/>
      <c r="I26" s="548"/>
      <c r="J26" s="548"/>
      <c r="K26" s="548"/>
      <c r="L26" s="548"/>
      <c r="M26" s="548"/>
      <c r="N26" s="548"/>
      <c r="O26" s="548"/>
      <c r="P26" s="548"/>
      <c r="Q26" s="548"/>
      <c r="R26" s="548"/>
      <c r="S26" s="548"/>
      <c r="T26" s="548"/>
      <c r="U26" s="548"/>
      <c r="V26" s="548"/>
      <c r="X26" s="171" t="s">
        <v>6</v>
      </c>
      <c r="Y26" s="172" t="s">
        <v>7</v>
      </c>
      <c r="Z26" s="173" t="s">
        <v>8</v>
      </c>
    </row>
    <row r="27" spans="1:26" s="174" customFormat="1" ht="24.9" customHeight="1" x14ac:dyDescent="0.3">
      <c r="B27" s="175"/>
      <c r="C27" s="175"/>
      <c r="D27" s="176"/>
      <c r="E27" s="549"/>
      <c r="F27" s="549"/>
      <c r="G27" s="549"/>
      <c r="H27" s="549"/>
      <c r="I27" s="549"/>
      <c r="J27" s="549"/>
      <c r="K27" s="549"/>
      <c r="L27" s="549"/>
      <c r="M27" s="549"/>
      <c r="N27" s="549"/>
      <c r="O27" s="549"/>
      <c r="P27" s="549"/>
      <c r="Q27" s="549"/>
      <c r="R27" s="549"/>
      <c r="S27" s="549"/>
      <c r="T27" s="549"/>
      <c r="U27" s="549"/>
      <c r="V27" s="549"/>
      <c r="X27" s="177" t="s">
        <v>9</v>
      </c>
      <c r="Y27" s="178"/>
      <c r="Z27" s="179"/>
    </row>
    <row r="28" spans="1:26" ht="15" thickBot="1" x14ac:dyDescent="0.35">
      <c r="A28" s="180" t="s">
        <v>13</v>
      </c>
      <c r="B28" s="180" t="s">
        <v>14</v>
      </c>
      <c r="C28" s="180" t="s">
        <v>15</v>
      </c>
      <c r="D28" s="180" t="s">
        <v>16</v>
      </c>
      <c r="E28" s="181" t="s">
        <v>17</v>
      </c>
      <c r="F28" s="182" t="s">
        <v>11</v>
      </c>
      <c r="G28" s="181" t="s">
        <v>17</v>
      </c>
      <c r="H28" s="182" t="s">
        <v>11</v>
      </c>
      <c r="I28" s="181" t="s">
        <v>17</v>
      </c>
      <c r="J28" s="182" t="s">
        <v>11</v>
      </c>
      <c r="K28" s="181" t="s">
        <v>17</v>
      </c>
      <c r="L28" s="182" t="s">
        <v>11</v>
      </c>
      <c r="M28" s="181" t="s">
        <v>17</v>
      </c>
      <c r="N28" s="182" t="s">
        <v>11</v>
      </c>
      <c r="O28" s="181" t="s">
        <v>17</v>
      </c>
      <c r="P28" s="182" t="s">
        <v>11</v>
      </c>
      <c r="Q28" s="181" t="s">
        <v>17</v>
      </c>
      <c r="R28" s="182" t="s">
        <v>11</v>
      </c>
      <c r="S28" s="181" t="s">
        <v>17</v>
      </c>
      <c r="T28" s="182" t="s">
        <v>11</v>
      </c>
      <c r="U28" s="181" t="s">
        <v>17</v>
      </c>
      <c r="V28" s="182" t="s">
        <v>11</v>
      </c>
      <c r="X28" s="183"/>
      <c r="Y28" s="184"/>
      <c r="Z28" s="185"/>
    </row>
    <row r="29" spans="1:26" s="169" customFormat="1" x14ac:dyDescent="0.3">
      <c r="A29" s="186"/>
      <c r="B29" s="187"/>
      <c r="C29" s="188"/>
      <c r="D29" s="189"/>
      <c r="E29" s="190">
        <v>0</v>
      </c>
      <c r="F29" s="191">
        <f>$D29*E29</f>
        <v>0</v>
      </c>
      <c r="G29" s="192">
        <v>0</v>
      </c>
      <c r="H29" s="193">
        <f t="shared" ref="H29:H58" si="21">$D29*G29</f>
        <v>0</v>
      </c>
      <c r="I29" s="192">
        <v>0</v>
      </c>
      <c r="J29" s="193">
        <f t="shared" ref="J29:J58" si="22">$D29*I29</f>
        <v>0</v>
      </c>
      <c r="K29" s="192">
        <v>0</v>
      </c>
      <c r="L29" s="193">
        <f t="shared" ref="L29:L58" si="23">$D29*K29</f>
        <v>0</v>
      </c>
      <c r="M29" s="192">
        <v>0</v>
      </c>
      <c r="N29" s="193">
        <f t="shared" ref="N29:N58" si="24">$D29*M29</f>
        <v>0</v>
      </c>
      <c r="O29" s="192">
        <v>0</v>
      </c>
      <c r="P29" s="193">
        <f t="shared" ref="P29:P58" si="25">$D29*O29</f>
        <v>0</v>
      </c>
      <c r="Q29" s="192">
        <v>0</v>
      </c>
      <c r="R29" s="193">
        <f>$D29*Q29</f>
        <v>0</v>
      </c>
      <c r="S29" s="192">
        <v>0</v>
      </c>
      <c r="T29" s="193">
        <f t="shared" ref="T29:T58" si="26">$D29*S29</f>
        <v>0</v>
      </c>
      <c r="U29" s="192">
        <v>0</v>
      </c>
      <c r="V29" s="193">
        <f t="shared" ref="V29:V58" si="27">$D29*U29</f>
        <v>0</v>
      </c>
      <c r="X29" s="399">
        <f>E29+G29+I29+K29+M29+O29+Q29+S29+U29</f>
        <v>0</v>
      </c>
      <c r="Y29" s="400">
        <f>F29+H29+J29+L29+N29+P29+R29+T29+V29</f>
        <v>0</v>
      </c>
      <c r="Z29" s="401">
        <f t="shared" ref="Z29:Z59" si="28">Y29-D29</f>
        <v>0</v>
      </c>
    </row>
    <row r="30" spans="1:26" s="169" customFormat="1" ht="24" customHeight="1" x14ac:dyDescent="0.3">
      <c r="A30" s="194"/>
      <c r="B30" s="187"/>
      <c r="C30" s="195"/>
      <c r="D30" s="189"/>
      <c r="E30" s="190">
        <v>0</v>
      </c>
      <c r="F30" s="191">
        <f>$D30*E30</f>
        <v>0</v>
      </c>
      <c r="G30" s="192">
        <v>0</v>
      </c>
      <c r="H30" s="193">
        <f t="shared" si="21"/>
        <v>0</v>
      </c>
      <c r="I30" s="192">
        <v>0</v>
      </c>
      <c r="J30" s="193">
        <f t="shared" si="22"/>
        <v>0</v>
      </c>
      <c r="K30" s="192">
        <v>0</v>
      </c>
      <c r="L30" s="193">
        <f t="shared" si="23"/>
        <v>0</v>
      </c>
      <c r="M30" s="192">
        <v>0</v>
      </c>
      <c r="N30" s="193">
        <f t="shared" si="24"/>
        <v>0</v>
      </c>
      <c r="O30" s="192">
        <v>0</v>
      </c>
      <c r="P30" s="193">
        <f t="shared" si="25"/>
        <v>0</v>
      </c>
      <c r="Q30" s="192">
        <v>0</v>
      </c>
      <c r="R30" s="193">
        <f>$D30*Q30</f>
        <v>0</v>
      </c>
      <c r="S30" s="192">
        <v>0</v>
      </c>
      <c r="T30" s="193">
        <f t="shared" si="26"/>
        <v>0</v>
      </c>
      <c r="U30" s="192">
        <v>0</v>
      </c>
      <c r="V30" s="193">
        <f t="shared" si="27"/>
        <v>0</v>
      </c>
      <c r="X30" s="399">
        <f t="shared" ref="X30:X59" si="29">E30+G30+I30+K30+M30+O30+Q30+S30+U30</f>
        <v>0</v>
      </c>
      <c r="Y30" s="400">
        <f t="shared" ref="Y30:Y59" si="30">F30+H30+J30+L30+N30+P30+R30+T30+V30</f>
        <v>0</v>
      </c>
      <c r="Z30" s="402">
        <f t="shared" si="28"/>
        <v>0</v>
      </c>
    </row>
    <row r="31" spans="1:26" s="169" customFormat="1" x14ac:dyDescent="0.3">
      <c r="A31" s="194"/>
      <c r="B31" s="187"/>
      <c r="C31" s="195"/>
      <c r="D31" s="189"/>
      <c r="E31" s="190">
        <v>0</v>
      </c>
      <c r="F31" s="191">
        <f t="shared" ref="F31:F38" si="31">$D31*E31</f>
        <v>0</v>
      </c>
      <c r="G31" s="192">
        <v>0</v>
      </c>
      <c r="H31" s="193">
        <f t="shared" si="21"/>
        <v>0</v>
      </c>
      <c r="I31" s="192">
        <v>0</v>
      </c>
      <c r="J31" s="193">
        <f t="shared" si="22"/>
        <v>0</v>
      </c>
      <c r="K31" s="192">
        <v>0</v>
      </c>
      <c r="L31" s="193">
        <f t="shared" si="23"/>
        <v>0</v>
      </c>
      <c r="M31" s="192">
        <v>0</v>
      </c>
      <c r="N31" s="193">
        <f t="shared" si="24"/>
        <v>0</v>
      </c>
      <c r="O31" s="192">
        <v>0</v>
      </c>
      <c r="P31" s="193">
        <f t="shared" si="25"/>
        <v>0</v>
      </c>
      <c r="Q31" s="192">
        <v>0</v>
      </c>
      <c r="R31" s="193">
        <f t="shared" ref="R31:R38" si="32">$D31*Q31</f>
        <v>0</v>
      </c>
      <c r="S31" s="192">
        <v>0</v>
      </c>
      <c r="T31" s="193">
        <f t="shared" si="26"/>
        <v>0</v>
      </c>
      <c r="U31" s="192">
        <v>0</v>
      </c>
      <c r="V31" s="193">
        <f t="shared" si="27"/>
        <v>0</v>
      </c>
      <c r="X31" s="399">
        <f t="shared" si="29"/>
        <v>0</v>
      </c>
      <c r="Y31" s="400">
        <f t="shared" si="30"/>
        <v>0</v>
      </c>
      <c r="Z31" s="402">
        <f t="shared" si="28"/>
        <v>0</v>
      </c>
    </row>
    <row r="32" spans="1:26" s="169" customFormat="1" x14ac:dyDescent="0.3">
      <c r="A32" s="194"/>
      <c r="B32" s="187"/>
      <c r="C32" s="195"/>
      <c r="D32" s="189"/>
      <c r="E32" s="190">
        <v>0</v>
      </c>
      <c r="F32" s="191">
        <f t="shared" si="31"/>
        <v>0</v>
      </c>
      <c r="G32" s="192">
        <v>0</v>
      </c>
      <c r="H32" s="193">
        <f t="shared" si="21"/>
        <v>0</v>
      </c>
      <c r="I32" s="192">
        <v>0</v>
      </c>
      <c r="J32" s="193">
        <f t="shared" si="22"/>
        <v>0</v>
      </c>
      <c r="K32" s="192">
        <v>0</v>
      </c>
      <c r="L32" s="193">
        <f t="shared" si="23"/>
        <v>0</v>
      </c>
      <c r="M32" s="192">
        <v>0</v>
      </c>
      <c r="N32" s="193">
        <f t="shared" si="24"/>
        <v>0</v>
      </c>
      <c r="O32" s="192">
        <v>0</v>
      </c>
      <c r="P32" s="193">
        <f t="shared" si="25"/>
        <v>0</v>
      </c>
      <c r="Q32" s="192">
        <v>0</v>
      </c>
      <c r="R32" s="193">
        <f t="shared" si="32"/>
        <v>0</v>
      </c>
      <c r="S32" s="192">
        <v>0</v>
      </c>
      <c r="T32" s="193">
        <f t="shared" si="26"/>
        <v>0</v>
      </c>
      <c r="U32" s="192">
        <v>0</v>
      </c>
      <c r="V32" s="193">
        <f t="shared" si="27"/>
        <v>0</v>
      </c>
      <c r="X32" s="399">
        <f t="shared" si="29"/>
        <v>0</v>
      </c>
      <c r="Y32" s="400">
        <f t="shared" si="30"/>
        <v>0</v>
      </c>
      <c r="Z32" s="402">
        <f t="shared" si="28"/>
        <v>0</v>
      </c>
    </row>
    <row r="33" spans="1:26" s="169" customFormat="1" x14ac:dyDescent="0.3">
      <c r="A33" s="194"/>
      <c r="B33" s="196"/>
      <c r="C33" s="195"/>
      <c r="D33" s="197"/>
      <c r="E33" s="190">
        <v>0</v>
      </c>
      <c r="F33" s="191">
        <f t="shared" si="31"/>
        <v>0</v>
      </c>
      <c r="G33" s="192">
        <v>0</v>
      </c>
      <c r="H33" s="193">
        <f t="shared" si="21"/>
        <v>0</v>
      </c>
      <c r="I33" s="192">
        <v>0</v>
      </c>
      <c r="J33" s="193">
        <f t="shared" si="22"/>
        <v>0</v>
      </c>
      <c r="K33" s="192">
        <v>0</v>
      </c>
      <c r="L33" s="193">
        <f t="shared" si="23"/>
        <v>0</v>
      </c>
      <c r="M33" s="192">
        <v>0</v>
      </c>
      <c r="N33" s="193">
        <f t="shared" si="24"/>
        <v>0</v>
      </c>
      <c r="O33" s="192">
        <v>0</v>
      </c>
      <c r="P33" s="193">
        <f t="shared" si="25"/>
        <v>0</v>
      </c>
      <c r="Q33" s="192">
        <v>0</v>
      </c>
      <c r="R33" s="193">
        <f t="shared" si="32"/>
        <v>0</v>
      </c>
      <c r="S33" s="192">
        <v>0</v>
      </c>
      <c r="T33" s="193">
        <f t="shared" si="26"/>
        <v>0</v>
      </c>
      <c r="U33" s="192">
        <v>0</v>
      </c>
      <c r="V33" s="193">
        <f t="shared" si="27"/>
        <v>0</v>
      </c>
      <c r="X33" s="399">
        <f t="shared" si="29"/>
        <v>0</v>
      </c>
      <c r="Y33" s="400">
        <f t="shared" si="30"/>
        <v>0</v>
      </c>
      <c r="Z33" s="402">
        <f t="shared" si="28"/>
        <v>0</v>
      </c>
    </row>
    <row r="34" spans="1:26" s="169" customFormat="1" x14ac:dyDescent="0.3">
      <c r="A34" s="198"/>
      <c r="B34" s="196"/>
      <c r="C34" s="195"/>
      <c r="D34" s="197"/>
      <c r="E34" s="190">
        <v>0</v>
      </c>
      <c r="F34" s="191">
        <f t="shared" si="31"/>
        <v>0</v>
      </c>
      <c r="G34" s="192">
        <v>0</v>
      </c>
      <c r="H34" s="193">
        <f t="shared" si="21"/>
        <v>0</v>
      </c>
      <c r="I34" s="192">
        <v>0</v>
      </c>
      <c r="J34" s="193">
        <f t="shared" si="22"/>
        <v>0</v>
      </c>
      <c r="K34" s="192">
        <v>0</v>
      </c>
      <c r="L34" s="193">
        <f t="shared" si="23"/>
        <v>0</v>
      </c>
      <c r="M34" s="192">
        <v>0</v>
      </c>
      <c r="N34" s="193">
        <f t="shared" si="24"/>
        <v>0</v>
      </c>
      <c r="O34" s="192">
        <v>0</v>
      </c>
      <c r="P34" s="193">
        <f t="shared" si="25"/>
        <v>0</v>
      </c>
      <c r="Q34" s="192">
        <v>0</v>
      </c>
      <c r="R34" s="193">
        <f t="shared" si="32"/>
        <v>0</v>
      </c>
      <c r="S34" s="192">
        <v>0</v>
      </c>
      <c r="T34" s="193">
        <f t="shared" si="26"/>
        <v>0</v>
      </c>
      <c r="U34" s="192">
        <v>0</v>
      </c>
      <c r="V34" s="193">
        <f t="shared" si="27"/>
        <v>0</v>
      </c>
      <c r="X34" s="399">
        <f t="shared" si="29"/>
        <v>0</v>
      </c>
      <c r="Y34" s="400">
        <f t="shared" si="30"/>
        <v>0</v>
      </c>
      <c r="Z34" s="402">
        <f t="shared" si="28"/>
        <v>0</v>
      </c>
    </row>
    <row r="35" spans="1:26" s="169" customFormat="1" x14ac:dyDescent="0.3">
      <c r="A35" s="198"/>
      <c r="B35" s="196"/>
      <c r="C35" s="195"/>
      <c r="D35" s="197"/>
      <c r="E35" s="190">
        <v>0</v>
      </c>
      <c r="F35" s="191">
        <f t="shared" si="31"/>
        <v>0</v>
      </c>
      <c r="G35" s="192">
        <v>0</v>
      </c>
      <c r="H35" s="193">
        <f t="shared" si="21"/>
        <v>0</v>
      </c>
      <c r="I35" s="192">
        <v>0</v>
      </c>
      <c r="J35" s="193">
        <f t="shared" si="22"/>
        <v>0</v>
      </c>
      <c r="K35" s="192">
        <v>0</v>
      </c>
      <c r="L35" s="193">
        <f t="shared" si="23"/>
        <v>0</v>
      </c>
      <c r="M35" s="192">
        <v>0</v>
      </c>
      <c r="N35" s="193">
        <f t="shared" si="24"/>
        <v>0</v>
      </c>
      <c r="O35" s="192">
        <v>0</v>
      </c>
      <c r="P35" s="193">
        <f t="shared" si="25"/>
        <v>0</v>
      </c>
      <c r="Q35" s="192">
        <v>0</v>
      </c>
      <c r="R35" s="193">
        <f t="shared" si="32"/>
        <v>0</v>
      </c>
      <c r="S35" s="192">
        <v>0</v>
      </c>
      <c r="T35" s="193">
        <f t="shared" si="26"/>
        <v>0</v>
      </c>
      <c r="U35" s="192">
        <v>0</v>
      </c>
      <c r="V35" s="193">
        <f t="shared" si="27"/>
        <v>0</v>
      </c>
      <c r="X35" s="399">
        <f t="shared" si="29"/>
        <v>0</v>
      </c>
      <c r="Y35" s="400">
        <f t="shared" si="30"/>
        <v>0</v>
      </c>
      <c r="Z35" s="402">
        <f t="shared" si="28"/>
        <v>0</v>
      </c>
    </row>
    <row r="36" spans="1:26" s="169" customFormat="1" x14ac:dyDescent="0.3">
      <c r="A36" s="198"/>
      <c r="B36" s="196"/>
      <c r="C36" s="195"/>
      <c r="D36" s="197"/>
      <c r="E36" s="190">
        <v>0</v>
      </c>
      <c r="F36" s="191">
        <f t="shared" si="31"/>
        <v>0</v>
      </c>
      <c r="G36" s="192">
        <v>0</v>
      </c>
      <c r="H36" s="193">
        <f t="shared" si="21"/>
        <v>0</v>
      </c>
      <c r="I36" s="192">
        <v>0</v>
      </c>
      <c r="J36" s="193">
        <f t="shared" si="22"/>
        <v>0</v>
      </c>
      <c r="K36" s="192">
        <v>0</v>
      </c>
      <c r="L36" s="193">
        <f t="shared" si="23"/>
        <v>0</v>
      </c>
      <c r="M36" s="192">
        <v>0</v>
      </c>
      <c r="N36" s="193">
        <f t="shared" si="24"/>
        <v>0</v>
      </c>
      <c r="O36" s="192">
        <v>0</v>
      </c>
      <c r="P36" s="193">
        <f t="shared" si="25"/>
        <v>0</v>
      </c>
      <c r="Q36" s="192">
        <v>0</v>
      </c>
      <c r="R36" s="193">
        <f t="shared" si="32"/>
        <v>0</v>
      </c>
      <c r="S36" s="192">
        <v>0</v>
      </c>
      <c r="T36" s="193">
        <f t="shared" si="26"/>
        <v>0</v>
      </c>
      <c r="U36" s="192">
        <v>0</v>
      </c>
      <c r="V36" s="193">
        <f t="shared" si="27"/>
        <v>0</v>
      </c>
      <c r="X36" s="399">
        <f t="shared" si="29"/>
        <v>0</v>
      </c>
      <c r="Y36" s="400">
        <f t="shared" si="30"/>
        <v>0</v>
      </c>
      <c r="Z36" s="402">
        <f t="shared" si="28"/>
        <v>0</v>
      </c>
    </row>
    <row r="37" spans="1:26" s="169" customFormat="1" x14ac:dyDescent="0.3">
      <c r="A37" s="198"/>
      <c r="B37" s="196"/>
      <c r="C37" s="195"/>
      <c r="D37" s="197"/>
      <c r="E37" s="190">
        <v>0</v>
      </c>
      <c r="F37" s="191">
        <f t="shared" si="31"/>
        <v>0</v>
      </c>
      <c r="G37" s="192">
        <v>0</v>
      </c>
      <c r="H37" s="193">
        <f t="shared" si="21"/>
        <v>0</v>
      </c>
      <c r="I37" s="192">
        <v>0</v>
      </c>
      <c r="J37" s="193">
        <f t="shared" si="22"/>
        <v>0</v>
      </c>
      <c r="K37" s="192">
        <v>0</v>
      </c>
      <c r="L37" s="193">
        <f t="shared" si="23"/>
        <v>0</v>
      </c>
      <c r="M37" s="192">
        <v>0</v>
      </c>
      <c r="N37" s="193">
        <f t="shared" si="24"/>
        <v>0</v>
      </c>
      <c r="O37" s="192">
        <v>0</v>
      </c>
      <c r="P37" s="193">
        <f t="shared" si="25"/>
        <v>0</v>
      </c>
      <c r="Q37" s="192">
        <v>0</v>
      </c>
      <c r="R37" s="193">
        <f t="shared" si="32"/>
        <v>0</v>
      </c>
      <c r="S37" s="192">
        <v>0</v>
      </c>
      <c r="T37" s="193">
        <f t="shared" si="26"/>
        <v>0</v>
      </c>
      <c r="U37" s="192">
        <v>0</v>
      </c>
      <c r="V37" s="193">
        <f t="shared" si="27"/>
        <v>0</v>
      </c>
      <c r="X37" s="399">
        <f t="shared" si="29"/>
        <v>0</v>
      </c>
      <c r="Y37" s="400">
        <f t="shared" si="30"/>
        <v>0</v>
      </c>
      <c r="Z37" s="402">
        <f t="shared" si="28"/>
        <v>0</v>
      </c>
    </row>
    <row r="38" spans="1:26" s="169" customFormat="1" x14ac:dyDescent="0.3">
      <c r="A38" s="198"/>
      <c r="B38" s="196"/>
      <c r="C38" s="195"/>
      <c r="D38" s="197"/>
      <c r="E38" s="190">
        <v>0</v>
      </c>
      <c r="F38" s="191">
        <f t="shared" si="31"/>
        <v>0</v>
      </c>
      <c r="G38" s="192">
        <v>0</v>
      </c>
      <c r="H38" s="193">
        <f t="shared" si="21"/>
        <v>0</v>
      </c>
      <c r="I38" s="192">
        <v>0</v>
      </c>
      <c r="J38" s="193">
        <f t="shared" si="22"/>
        <v>0</v>
      </c>
      <c r="K38" s="192">
        <v>0</v>
      </c>
      <c r="L38" s="193">
        <f t="shared" si="23"/>
        <v>0</v>
      </c>
      <c r="M38" s="192">
        <v>0</v>
      </c>
      <c r="N38" s="193">
        <f t="shared" si="24"/>
        <v>0</v>
      </c>
      <c r="O38" s="192">
        <v>0</v>
      </c>
      <c r="P38" s="193">
        <f t="shared" si="25"/>
        <v>0</v>
      </c>
      <c r="Q38" s="192">
        <v>0</v>
      </c>
      <c r="R38" s="193">
        <f t="shared" si="32"/>
        <v>0</v>
      </c>
      <c r="S38" s="192">
        <v>0</v>
      </c>
      <c r="T38" s="193">
        <f t="shared" si="26"/>
        <v>0</v>
      </c>
      <c r="U38" s="192">
        <v>0</v>
      </c>
      <c r="V38" s="193">
        <f t="shared" si="27"/>
        <v>0</v>
      </c>
      <c r="X38" s="399">
        <f t="shared" si="29"/>
        <v>0</v>
      </c>
      <c r="Y38" s="400">
        <f t="shared" si="30"/>
        <v>0</v>
      </c>
      <c r="Z38" s="402">
        <f t="shared" si="28"/>
        <v>0</v>
      </c>
    </row>
    <row r="39" spans="1:26" s="169" customFormat="1" x14ac:dyDescent="0.3">
      <c r="A39" s="198"/>
      <c r="B39" s="196"/>
      <c r="C39" s="195"/>
      <c r="D39" s="197"/>
      <c r="E39" s="190">
        <v>0</v>
      </c>
      <c r="F39" s="191">
        <f>$D39*E39</f>
        <v>0</v>
      </c>
      <c r="G39" s="192">
        <v>0</v>
      </c>
      <c r="H39" s="193">
        <f t="shared" si="21"/>
        <v>0</v>
      </c>
      <c r="I39" s="192">
        <v>0</v>
      </c>
      <c r="J39" s="193">
        <f t="shared" si="22"/>
        <v>0</v>
      </c>
      <c r="K39" s="192">
        <v>0</v>
      </c>
      <c r="L39" s="193">
        <f t="shared" si="23"/>
        <v>0</v>
      </c>
      <c r="M39" s="192">
        <v>0</v>
      </c>
      <c r="N39" s="193">
        <f t="shared" si="24"/>
        <v>0</v>
      </c>
      <c r="O39" s="192">
        <v>0</v>
      </c>
      <c r="P39" s="193">
        <f t="shared" si="25"/>
        <v>0</v>
      </c>
      <c r="Q39" s="192">
        <v>0</v>
      </c>
      <c r="R39" s="193">
        <f>$D39*Q39</f>
        <v>0</v>
      </c>
      <c r="S39" s="192">
        <v>0</v>
      </c>
      <c r="T39" s="193">
        <f t="shared" si="26"/>
        <v>0</v>
      </c>
      <c r="U39" s="192">
        <v>0</v>
      </c>
      <c r="V39" s="193">
        <f t="shared" si="27"/>
        <v>0</v>
      </c>
      <c r="X39" s="399">
        <f t="shared" si="29"/>
        <v>0</v>
      </c>
      <c r="Y39" s="400">
        <f t="shared" si="30"/>
        <v>0</v>
      </c>
      <c r="Z39" s="402">
        <f t="shared" si="28"/>
        <v>0</v>
      </c>
    </row>
    <row r="40" spans="1:26" s="169" customFormat="1" x14ac:dyDescent="0.3">
      <c r="A40" s="198"/>
      <c r="B40" s="196"/>
      <c r="C40" s="195"/>
      <c r="D40" s="197"/>
      <c r="E40" s="190">
        <v>0</v>
      </c>
      <c r="F40" s="191">
        <f t="shared" ref="F40:F59" si="33">$D40*E40</f>
        <v>0</v>
      </c>
      <c r="G40" s="192">
        <v>0</v>
      </c>
      <c r="H40" s="193">
        <f t="shared" si="21"/>
        <v>0</v>
      </c>
      <c r="I40" s="192">
        <v>0</v>
      </c>
      <c r="J40" s="193">
        <f t="shared" si="22"/>
        <v>0</v>
      </c>
      <c r="K40" s="192">
        <v>0</v>
      </c>
      <c r="L40" s="193">
        <f t="shared" si="23"/>
        <v>0</v>
      </c>
      <c r="M40" s="192">
        <v>0</v>
      </c>
      <c r="N40" s="193">
        <f t="shared" si="24"/>
        <v>0</v>
      </c>
      <c r="O40" s="192">
        <v>0</v>
      </c>
      <c r="P40" s="193">
        <f t="shared" si="25"/>
        <v>0</v>
      </c>
      <c r="Q40" s="192">
        <v>0</v>
      </c>
      <c r="R40" s="193">
        <f t="shared" ref="R40:R59" si="34">$D40*Q40</f>
        <v>0</v>
      </c>
      <c r="S40" s="192">
        <v>0</v>
      </c>
      <c r="T40" s="193">
        <f t="shared" si="26"/>
        <v>0</v>
      </c>
      <c r="U40" s="192">
        <v>0</v>
      </c>
      <c r="V40" s="193">
        <f t="shared" si="27"/>
        <v>0</v>
      </c>
      <c r="X40" s="399">
        <f t="shared" si="29"/>
        <v>0</v>
      </c>
      <c r="Y40" s="400">
        <f t="shared" si="30"/>
        <v>0</v>
      </c>
      <c r="Z40" s="402">
        <f t="shared" si="28"/>
        <v>0</v>
      </c>
    </row>
    <row r="41" spans="1:26" s="169" customFormat="1" hidden="1" x14ac:dyDescent="0.3">
      <c r="A41" s="198"/>
      <c r="B41" s="196"/>
      <c r="C41" s="195"/>
      <c r="D41" s="197"/>
      <c r="E41" s="190">
        <v>0</v>
      </c>
      <c r="F41" s="191">
        <f t="shared" si="33"/>
        <v>0</v>
      </c>
      <c r="G41" s="192">
        <v>0</v>
      </c>
      <c r="H41" s="193">
        <f t="shared" si="21"/>
        <v>0</v>
      </c>
      <c r="I41" s="192">
        <v>0</v>
      </c>
      <c r="J41" s="193">
        <f t="shared" si="22"/>
        <v>0</v>
      </c>
      <c r="K41" s="192">
        <v>0</v>
      </c>
      <c r="L41" s="193">
        <f t="shared" si="23"/>
        <v>0</v>
      </c>
      <c r="M41" s="192">
        <v>0</v>
      </c>
      <c r="N41" s="193">
        <f t="shared" si="24"/>
        <v>0</v>
      </c>
      <c r="O41" s="192">
        <v>0</v>
      </c>
      <c r="P41" s="193">
        <f t="shared" si="25"/>
        <v>0</v>
      </c>
      <c r="Q41" s="192">
        <v>0</v>
      </c>
      <c r="R41" s="193">
        <f t="shared" si="34"/>
        <v>0</v>
      </c>
      <c r="S41" s="192">
        <v>0</v>
      </c>
      <c r="T41" s="193">
        <f t="shared" si="26"/>
        <v>0</v>
      </c>
      <c r="U41" s="192">
        <v>0</v>
      </c>
      <c r="V41" s="193">
        <f t="shared" si="27"/>
        <v>0</v>
      </c>
      <c r="X41" s="399">
        <f t="shared" si="29"/>
        <v>0</v>
      </c>
      <c r="Y41" s="400">
        <f t="shared" si="30"/>
        <v>0</v>
      </c>
      <c r="Z41" s="402">
        <f t="shared" si="28"/>
        <v>0</v>
      </c>
    </row>
    <row r="42" spans="1:26" s="169" customFormat="1" hidden="1" x14ac:dyDescent="0.3">
      <c r="A42" s="198"/>
      <c r="B42" s="196"/>
      <c r="C42" s="195"/>
      <c r="D42" s="197"/>
      <c r="E42" s="190">
        <v>0</v>
      </c>
      <c r="F42" s="191">
        <f t="shared" si="33"/>
        <v>0</v>
      </c>
      <c r="G42" s="192">
        <v>0</v>
      </c>
      <c r="H42" s="193">
        <f t="shared" si="21"/>
        <v>0</v>
      </c>
      <c r="I42" s="192">
        <v>0</v>
      </c>
      <c r="J42" s="193">
        <f t="shared" si="22"/>
        <v>0</v>
      </c>
      <c r="K42" s="192">
        <v>0</v>
      </c>
      <c r="L42" s="193">
        <f t="shared" si="23"/>
        <v>0</v>
      </c>
      <c r="M42" s="192">
        <v>0</v>
      </c>
      <c r="N42" s="193">
        <f t="shared" si="24"/>
        <v>0</v>
      </c>
      <c r="O42" s="192">
        <v>0</v>
      </c>
      <c r="P42" s="193">
        <f t="shared" si="25"/>
        <v>0</v>
      </c>
      <c r="Q42" s="192">
        <v>0</v>
      </c>
      <c r="R42" s="193">
        <f t="shared" si="34"/>
        <v>0</v>
      </c>
      <c r="S42" s="192">
        <v>0</v>
      </c>
      <c r="T42" s="193">
        <f t="shared" si="26"/>
        <v>0</v>
      </c>
      <c r="U42" s="192">
        <v>0</v>
      </c>
      <c r="V42" s="193">
        <f t="shared" si="27"/>
        <v>0</v>
      </c>
      <c r="X42" s="399">
        <f t="shared" si="29"/>
        <v>0</v>
      </c>
      <c r="Y42" s="400">
        <f t="shared" si="30"/>
        <v>0</v>
      </c>
      <c r="Z42" s="402">
        <f t="shared" si="28"/>
        <v>0</v>
      </c>
    </row>
    <row r="43" spans="1:26" s="169" customFormat="1" hidden="1" x14ac:dyDescent="0.3">
      <c r="A43" s="198"/>
      <c r="B43" s="196"/>
      <c r="C43" s="195"/>
      <c r="D43" s="197"/>
      <c r="E43" s="190">
        <v>0</v>
      </c>
      <c r="F43" s="191">
        <f t="shared" si="33"/>
        <v>0</v>
      </c>
      <c r="G43" s="192">
        <v>0</v>
      </c>
      <c r="H43" s="193">
        <f t="shared" si="21"/>
        <v>0</v>
      </c>
      <c r="I43" s="192">
        <v>0</v>
      </c>
      <c r="J43" s="193">
        <f t="shared" si="22"/>
        <v>0</v>
      </c>
      <c r="K43" s="192">
        <v>0</v>
      </c>
      <c r="L43" s="193">
        <f t="shared" si="23"/>
        <v>0</v>
      </c>
      <c r="M43" s="192">
        <v>0</v>
      </c>
      <c r="N43" s="193">
        <f t="shared" si="24"/>
        <v>0</v>
      </c>
      <c r="O43" s="192">
        <v>0</v>
      </c>
      <c r="P43" s="193">
        <f t="shared" si="25"/>
        <v>0</v>
      </c>
      <c r="Q43" s="192">
        <v>0</v>
      </c>
      <c r="R43" s="193">
        <f t="shared" si="34"/>
        <v>0</v>
      </c>
      <c r="S43" s="192">
        <v>0</v>
      </c>
      <c r="T43" s="193">
        <f t="shared" si="26"/>
        <v>0</v>
      </c>
      <c r="U43" s="192">
        <v>0</v>
      </c>
      <c r="V43" s="193">
        <f t="shared" si="27"/>
        <v>0</v>
      </c>
      <c r="X43" s="399">
        <f t="shared" si="29"/>
        <v>0</v>
      </c>
      <c r="Y43" s="400">
        <f t="shared" si="30"/>
        <v>0</v>
      </c>
      <c r="Z43" s="402">
        <f t="shared" si="28"/>
        <v>0</v>
      </c>
    </row>
    <row r="44" spans="1:26" s="169" customFormat="1" hidden="1" x14ac:dyDescent="0.3">
      <c r="A44" s="198"/>
      <c r="B44" s="196"/>
      <c r="C44" s="195"/>
      <c r="D44" s="197"/>
      <c r="E44" s="190">
        <v>0</v>
      </c>
      <c r="F44" s="191">
        <f t="shared" si="33"/>
        <v>0</v>
      </c>
      <c r="G44" s="192">
        <v>0</v>
      </c>
      <c r="H44" s="193">
        <f t="shared" si="21"/>
        <v>0</v>
      </c>
      <c r="I44" s="192">
        <v>0</v>
      </c>
      <c r="J44" s="193">
        <f t="shared" si="22"/>
        <v>0</v>
      </c>
      <c r="K44" s="192">
        <v>0</v>
      </c>
      <c r="L44" s="193">
        <f t="shared" si="23"/>
        <v>0</v>
      </c>
      <c r="M44" s="192">
        <v>0</v>
      </c>
      <c r="N44" s="193">
        <f t="shared" si="24"/>
        <v>0</v>
      </c>
      <c r="O44" s="192">
        <v>0</v>
      </c>
      <c r="P44" s="193">
        <f t="shared" si="25"/>
        <v>0</v>
      </c>
      <c r="Q44" s="192">
        <v>0</v>
      </c>
      <c r="R44" s="193">
        <f t="shared" si="34"/>
        <v>0</v>
      </c>
      <c r="S44" s="192">
        <v>0</v>
      </c>
      <c r="T44" s="193">
        <f t="shared" si="26"/>
        <v>0</v>
      </c>
      <c r="U44" s="192">
        <v>0</v>
      </c>
      <c r="V44" s="193">
        <f t="shared" si="27"/>
        <v>0</v>
      </c>
      <c r="X44" s="399">
        <f t="shared" si="29"/>
        <v>0</v>
      </c>
      <c r="Y44" s="400">
        <f t="shared" si="30"/>
        <v>0</v>
      </c>
      <c r="Z44" s="402">
        <f t="shared" si="28"/>
        <v>0</v>
      </c>
    </row>
    <row r="45" spans="1:26" hidden="1" x14ac:dyDescent="0.3">
      <c r="A45" s="198"/>
      <c r="B45" s="196"/>
      <c r="C45" s="196"/>
      <c r="D45" s="197"/>
      <c r="E45" s="190">
        <v>0</v>
      </c>
      <c r="F45" s="191">
        <f t="shared" si="33"/>
        <v>0</v>
      </c>
      <c r="G45" s="192">
        <v>0</v>
      </c>
      <c r="H45" s="193">
        <f t="shared" si="21"/>
        <v>0</v>
      </c>
      <c r="I45" s="192">
        <v>0</v>
      </c>
      <c r="J45" s="193">
        <f t="shared" si="22"/>
        <v>0</v>
      </c>
      <c r="K45" s="192">
        <v>0</v>
      </c>
      <c r="L45" s="193">
        <f t="shared" si="23"/>
        <v>0</v>
      </c>
      <c r="M45" s="192">
        <v>0</v>
      </c>
      <c r="N45" s="193">
        <f t="shared" si="24"/>
        <v>0</v>
      </c>
      <c r="O45" s="192">
        <v>0</v>
      </c>
      <c r="P45" s="193">
        <f t="shared" si="25"/>
        <v>0</v>
      </c>
      <c r="Q45" s="192">
        <v>0</v>
      </c>
      <c r="R45" s="193">
        <f t="shared" si="34"/>
        <v>0</v>
      </c>
      <c r="S45" s="192">
        <v>0</v>
      </c>
      <c r="T45" s="193">
        <f t="shared" si="26"/>
        <v>0</v>
      </c>
      <c r="U45" s="192">
        <v>0</v>
      </c>
      <c r="V45" s="193">
        <f t="shared" si="27"/>
        <v>0</v>
      </c>
      <c r="X45" s="399">
        <f t="shared" si="29"/>
        <v>0</v>
      </c>
      <c r="Y45" s="400">
        <f t="shared" si="30"/>
        <v>0</v>
      </c>
      <c r="Z45" s="402">
        <f t="shared" si="28"/>
        <v>0</v>
      </c>
    </row>
    <row r="46" spans="1:26" hidden="1" x14ac:dyDescent="0.3">
      <c r="A46" s="198"/>
      <c r="B46" s="196"/>
      <c r="C46" s="196"/>
      <c r="D46" s="197"/>
      <c r="E46" s="190">
        <v>0</v>
      </c>
      <c r="F46" s="191">
        <f t="shared" si="33"/>
        <v>0</v>
      </c>
      <c r="G46" s="192">
        <v>0</v>
      </c>
      <c r="H46" s="193">
        <f t="shared" si="21"/>
        <v>0</v>
      </c>
      <c r="I46" s="192">
        <v>0</v>
      </c>
      <c r="J46" s="193">
        <f t="shared" si="22"/>
        <v>0</v>
      </c>
      <c r="K46" s="192">
        <v>0</v>
      </c>
      <c r="L46" s="193">
        <f t="shared" si="23"/>
        <v>0</v>
      </c>
      <c r="M46" s="192">
        <v>0</v>
      </c>
      <c r="N46" s="193">
        <f t="shared" si="24"/>
        <v>0</v>
      </c>
      <c r="O46" s="192">
        <v>0</v>
      </c>
      <c r="P46" s="193">
        <f t="shared" si="25"/>
        <v>0</v>
      </c>
      <c r="Q46" s="192">
        <v>0</v>
      </c>
      <c r="R46" s="193">
        <f t="shared" si="34"/>
        <v>0</v>
      </c>
      <c r="S46" s="192">
        <v>0</v>
      </c>
      <c r="T46" s="193">
        <f t="shared" si="26"/>
        <v>0</v>
      </c>
      <c r="U46" s="192">
        <v>0</v>
      </c>
      <c r="V46" s="193">
        <f t="shared" si="27"/>
        <v>0</v>
      </c>
      <c r="X46" s="399">
        <f t="shared" si="29"/>
        <v>0</v>
      </c>
      <c r="Y46" s="400">
        <f t="shared" si="30"/>
        <v>0</v>
      </c>
      <c r="Z46" s="402">
        <f t="shared" si="28"/>
        <v>0</v>
      </c>
    </row>
    <row r="47" spans="1:26" hidden="1" x14ac:dyDescent="0.3">
      <c r="A47" s="198"/>
      <c r="B47" s="196"/>
      <c r="C47" s="196"/>
      <c r="D47" s="197"/>
      <c r="E47" s="190">
        <v>0</v>
      </c>
      <c r="F47" s="191">
        <f t="shared" si="33"/>
        <v>0</v>
      </c>
      <c r="G47" s="192">
        <v>0</v>
      </c>
      <c r="H47" s="193">
        <f t="shared" si="21"/>
        <v>0</v>
      </c>
      <c r="I47" s="192">
        <v>0</v>
      </c>
      <c r="J47" s="193">
        <f t="shared" si="22"/>
        <v>0</v>
      </c>
      <c r="K47" s="192">
        <v>0</v>
      </c>
      <c r="L47" s="193">
        <f t="shared" si="23"/>
        <v>0</v>
      </c>
      <c r="M47" s="192">
        <v>0</v>
      </c>
      <c r="N47" s="193">
        <f t="shared" si="24"/>
        <v>0</v>
      </c>
      <c r="O47" s="192">
        <v>0</v>
      </c>
      <c r="P47" s="193">
        <f t="shared" si="25"/>
        <v>0</v>
      </c>
      <c r="Q47" s="192">
        <v>0</v>
      </c>
      <c r="R47" s="193">
        <f t="shared" si="34"/>
        <v>0</v>
      </c>
      <c r="S47" s="192">
        <v>0</v>
      </c>
      <c r="T47" s="193">
        <f t="shared" si="26"/>
        <v>0</v>
      </c>
      <c r="U47" s="192">
        <v>0</v>
      </c>
      <c r="V47" s="193">
        <f t="shared" si="27"/>
        <v>0</v>
      </c>
      <c r="X47" s="399">
        <f t="shared" si="29"/>
        <v>0</v>
      </c>
      <c r="Y47" s="400">
        <f t="shared" si="30"/>
        <v>0</v>
      </c>
      <c r="Z47" s="402">
        <f t="shared" si="28"/>
        <v>0</v>
      </c>
    </row>
    <row r="48" spans="1:26" hidden="1" x14ac:dyDescent="0.3">
      <c r="A48" s="198"/>
      <c r="B48" s="196"/>
      <c r="C48" s="196"/>
      <c r="D48" s="197"/>
      <c r="E48" s="190">
        <v>0</v>
      </c>
      <c r="F48" s="191">
        <f t="shared" si="33"/>
        <v>0</v>
      </c>
      <c r="G48" s="192">
        <v>0</v>
      </c>
      <c r="H48" s="193">
        <f t="shared" si="21"/>
        <v>0</v>
      </c>
      <c r="I48" s="192">
        <v>0</v>
      </c>
      <c r="J48" s="193">
        <f t="shared" si="22"/>
        <v>0</v>
      </c>
      <c r="K48" s="192">
        <v>0</v>
      </c>
      <c r="L48" s="193">
        <f t="shared" si="23"/>
        <v>0</v>
      </c>
      <c r="M48" s="192">
        <v>0</v>
      </c>
      <c r="N48" s="193">
        <f t="shared" si="24"/>
        <v>0</v>
      </c>
      <c r="O48" s="192">
        <v>0</v>
      </c>
      <c r="P48" s="193">
        <f t="shared" si="25"/>
        <v>0</v>
      </c>
      <c r="Q48" s="192">
        <v>0</v>
      </c>
      <c r="R48" s="193">
        <f t="shared" si="34"/>
        <v>0</v>
      </c>
      <c r="S48" s="192">
        <v>0</v>
      </c>
      <c r="T48" s="193">
        <f t="shared" si="26"/>
        <v>0</v>
      </c>
      <c r="U48" s="192">
        <v>0</v>
      </c>
      <c r="V48" s="193">
        <f t="shared" si="27"/>
        <v>0</v>
      </c>
      <c r="X48" s="399">
        <f t="shared" si="29"/>
        <v>0</v>
      </c>
      <c r="Y48" s="400">
        <f t="shared" si="30"/>
        <v>0</v>
      </c>
      <c r="Z48" s="402">
        <f t="shared" si="28"/>
        <v>0</v>
      </c>
    </row>
    <row r="49" spans="1:26" hidden="1" x14ac:dyDescent="0.3">
      <c r="A49" s="198"/>
      <c r="B49" s="196"/>
      <c r="C49" s="196"/>
      <c r="D49" s="197"/>
      <c r="E49" s="190">
        <v>0</v>
      </c>
      <c r="F49" s="191">
        <f t="shared" si="33"/>
        <v>0</v>
      </c>
      <c r="G49" s="192">
        <v>0</v>
      </c>
      <c r="H49" s="193">
        <f t="shared" si="21"/>
        <v>0</v>
      </c>
      <c r="I49" s="192">
        <v>0</v>
      </c>
      <c r="J49" s="193">
        <f t="shared" si="22"/>
        <v>0</v>
      </c>
      <c r="K49" s="192">
        <v>0</v>
      </c>
      <c r="L49" s="193">
        <f t="shared" si="23"/>
        <v>0</v>
      </c>
      <c r="M49" s="192">
        <v>0</v>
      </c>
      <c r="N49" s="193">
        <f t="shared" si="24"/>
        <v>0</v>
      </c>
      <c r="O49" s="192">
        <v>0</v>
      </c>
      <c r="P49" s="193">
        <f t="shared" si="25"/>
        <v>0</v>
      </c>
      <c r="Q49" s="192">
        <v>0</v>
      </c>
      <c r="R49" s="193">
        <f t="shared" si="34"/>
        <v>0</v>
      </c>
      <c r="S49" s="192">
        <v>0</v>
      </c>
      <c r="T49" s="193">
        <f t="shared" si="26"/>
        <v>0</v>
      </c>
      <c r="U49" s="192">
        <v>0</v>
      </c>
      <c r="V49" s="193">
        <f t="shared" si="27"/>
        <v>0</v>
      </c>
      <c r="X49" s="399">
        <f t="shared" si="29"/>
        <v>0</v>
      </c>
      <c r="Y49" s="400">
        <f t="shared" si="30"/>
        <v>0</v>
      </c>
      <c r="Z49" s="402">
        <f t="shared" si="28"/>
        <v>0</v>
      </c>
    </row>
    <row r="50" spans="1:26" hidden="1" x14ac:dyDescent="0.3">
      <c r="A50" s="198"/>
      <c r="B50" s="196"/>
      <c r="C50" s="196"/>
      <c r="D50" s="197"/>
      <c r="E50" s="190">
        <v>0</v>
      </c>
      <c r="F50" s="191">
        <f t="shared" si="33"/>
        <v>0</v>
      </c>
      <c r="G50" s="192">
        <v>0</v>
      </c>
      <c r="H50" s="193">
        <f t="shared" si="21"/>
        <v>0</v>
      </c>
      <c r="I50" s="192">
        <v>0</v>
      </c>
      <c r="J50" s="193">
        <f t="shared" si="22"/>
        <v>0</v>
      </c>
      <c r="K50" s="192">
        <v>0</v>
      </c>
      <c r="L50" s="193">
        <f t="shared" si="23"/>
        <v>0</v>
      </c>
      <c r="M50" s="192">
        <v>0</v>
      </c>
      <c r="N50" s="193">
        <f t="shared" si="24"/>
        <v>0</v>
      </c>
      <c r="O50" s="192">
        <v>0</v>
      </c>
      <c r="P50" s="193">
        <f t="shared" si="25"/>
        <v>0</v>
      </c>
      <c r="Q50" s="192">
        <v>0</v>
      </c>
      <c r="R50" s="193">
        <f t="shared" si="34"/>
        <v>0</v>
      </c>
      <c r="S50" s="192">
        <v>0</v>
      </c>
      <c r="T50" s="193">
        <f t="shared" si="26"/>
        <v>0</v>
      </c>
      <c r="U50" s="192">
        <v>0</v>
      </c>
      <c r="V50" s="193">
        <f t="shared" si="27"/>
        <v>0</v>
      </c>
      <c r="X50" s="399">
        <f t="shared" si="29"/>
        <v>0</v>
      </c>
      <c r="Y50" s="400">
        <f t="shared" si="30"/>
        <v>0</v>
      </c>
      <c r="Z50" s="402">
        <f t="shared" si="28"/>
        <v>0</v>
      </c>
    </row>
    <row r="51" spans="1:26" hidden="1" x14ac:dyDescent="0.3">
      <c r="A51" s="198"/>
      <c r="B51" s="196"/>
      <c r="C51" s="196"/>
      <c r="D51" s="197"/>
      <c r="E51" s="190">
        <v>0</v>
      </c>
      <c r="F51" s="191">
        <f t="shared" si="33"/>
        <v>0</v>
      </c>
      <c r="G51" s="192">
        <v>0</v>
      </c>
      <c r="H51" s="193">
        <f t="shared" si="21"/>
        <v>0</v>
      </c>
      <c r="I51" s="192">
        <v>0</v>
      </c>
      <c r="J51" s="193">
        <f t="shared" si="22"/>
        <v>0</v>
      </c>
      <c r="K51" s="192">
        <v>0</v>
      </c>
      <c r="L51" s="193">
        <f t="shared" si="23"/>
        <v>0</v>
      </c>
      <c r="M51" s="192">
        <v>0</v>
      </c>
      <c r="N51" s="193">
        <f t="shared" si="24"/>
        <v>0</v>
      </c>
      <c r="O51" s="192">
        <v>0</v>
      </c>
      <c r="P51" s="193">
        <f t="shared" si="25"/>
        <v>0</v>
      </c>
      <c r="Q51" s="192">
        <v>0</v>
      </c>
      <c r="R51" s="193">
        <f t="shared" si="34"/>
        <v>0</v>
      </c>
      <c r="S51" s="192">
        <v>0</v>
      </c>
      <c r="T51" s="193">
        <f t="shared" si="26"/>
        <v>0</v>
      </c>
      <c r="U51" s="192">
        <v>0</v>
      </c>
      <c r="V51" s="193">
        <f t="shared" si="27"/>
        <v>0</v>
      </c>
      <c r="X51" s="399">
        <f t="shared" si="29"/>
        <v>0</v>
      </c>
      <c r="Y51" s="400">
        <f t="shared" si="30"/>
        <v>0</v>
      </c>
      <c r="Z51" s="402">
        <f t="shared" si="28"/>
        <v>0</v>
      </c>
    </row>
    <row r="52" spans="1:26" hidden="1" x14ac:dyDescent="0.3">
      <c r="A52" s="198"/>
      <c r="B52" s="196"/>
      <c r="C52" s="196"/>
      <c r="D52" s="197"/>
      <c r="E52" s="190">
        <v>0</v>
      </c>
      <c r="F52" s="191">
        <f t="shared" si="33"/>
        <v>0</v>
      </c>
      <c r="G52" s="192">
        <v>0</v>
      </c>
      <c r="H52" s="193">
        <f t="shared" si="21"/>
        <v>0</v>
      </c>
      <c r="I52" s="192">
        <v>0</v>
      </c>
      <c r="J52" s="193">
        <f t="shared" si="22"/>
        <v>0</v>
      </c>
      <c r="K52" s="192">
        <v>0</v>
      </c>
      <c r="L52" s="193">
        <f t="shared" si="23"/>
        <v>0</v>
      </c>
      <c r="M52" s="192">
        <v>0</v>
      </c>
      <c r="N52" s="193">
        <f t="shared" si="24"/>
        <v>0</v>
      </c>
      <c r="O52" s="192">
        <v>0</v>
      </c>
      <c r="P52" s="193">
        <f t="shared" si="25"/>
        <v>0</v>
      </c>
      <c r="Q52" s="192">
        <v>0</v>
      </c>
      <c r="R52" s="193">
        <f t="shared" si="34"/>
        <v>0</v>
      </c>
      <c r="S52" s="192">
        <v>0</v>
      </c>
      <c r="T52" s="193">
        <f t="shared" si="26"/>
        <v>0</v>
      </c>
      <c r="U52" s="192">
        <v>0</v>
      </c>
      <c r="V52" s="193">
        <f t="shared" si="27"/>
        <v>0</v>
      </c>
      <c r="X52" s="399">
        <f t="shared" si="29"/>
        <v>0</v>
      </c>
      <c r="Y52" s="400">
        <f t="shared" si="30"/>
        <v>0</v>
      </c>
      <c r="Z52" s="402">
        <f t="shared" si="28"/>
        <v>0</v>
      </c>
    </row>
    <row r="53" spans="1:26" hidden="1" x14ac:dyDescent="0.3">
      <c r="A53" s="198"/>
      <c r="B53" s="196"/>
      <c r="C53" s="196"/>
      <c r="D53" s="197"/>
      <c r="E53" s="190">
        <v>0</v>
      </c>
      <c r="F53" s="191">
        <f t="shared" si="33"/>
        <v>0</v>
      </c>
      <c r="G53" s="192">
        <v>0</v>
      </c>
      <c r="H53" s="193">
        <f t="shared" si="21"/>
        <v>0</v>
      </c>
      <c r="I53" s="192">
        <v>0</v>
      </c>
      <c r="J53" s="193">
        <f t="shared" si="22"/>
        <v>0</v>
      </c>
      <c r="K53" s="192">
        <v>0</v>
      </c>
      <c r="L53" s="193">
        <f t="shared" si="23"/>
        <v>0</v>
      </c>
      <c r="M53" s="192">
        <v>0</v>
      </c>
      <c r="N53" s="193">
        <f t="shared" si="24"/>
        <v>0</v>
      </c>
      <c r="O53" s="192">
        <v>0</v>
      </c>
      <c r="P53" s="193">
        <f t="shared" si="25"/>
        <v>0</v>
      </c>
      <c r="Q53" s="192">
        <v>0</v>
      </c>
      <c r="R53" s="193">
        <f t="shared" si="34"/>
        <v>0</v>
      </c>
      <c r="S53" s="192">
        <v>0</v>
      </c>
      <c r="T53" s="193">
        <f t="shared" si="26"/>
        <v>0</v>
      </c>
      <c r="U53" s="192">
        <v>0</v>
      </c>
      <c r="V53" s="193">
        <f t="shared" si="27"/>
        <v>0</v>
      </c>
      <c r="X53" s="399">
        <f t="shared" si="29"/>
        <v>0</v>
      </c>
      <c r="Y53" s="400">
        <f t="shared" si="30"/>
        <v>0</v>
      </c>
      <c r="Z53" s="402">
        <f t="shared" si="28"/>
        <v>0</v>
      </c>
    </row>
    <row r="54" spans="1:26" hidden="1" x14ac:dyDescent="0.3">
      <c r="A54" s="198"/>
      <c r="B54" s="196"/>
      <c r="C54" s="196"/>
      <c r="D54" s="197"/>
      <c r="E54" s="190">
        <v>0</v>
      </c>
      <c r="F54" s="191">
        <f t="shared" si="33"/>
        <v>0</v>
      </c>
      <c r="G54" s="192">
        <v>0</v>
      </c>
      <c r="H54" s="193">
        <f t="shared" si="21"/>
        <v>0</v>
      </c>
      <c r="I54" s="192">
        <v>0</v>
      </c>
      <c r="J54" s="193">
        <f t="shared" si="22"/>
        <v>0</v>
      </c>
      <c r="K54" s="192">
        <v>0</v>
      </c>
      <c r="L54" s="193">
        <f t="shared" si="23"/>
        <v>0</v>
      </c>
      <c r="M54" s="192">
        <v>0</v>
      </c>
      <c r="N54" s="193">
        <f t="shared" si="24"/>
        <v>0</v>
      </c>
      <c r="O54" s="192">
        <v>0</v>
      </c>
      <c r="P54" s="193">
        <f t="shared" si="25"/>
        <v>0</v>
      </c>
      <c r="Q54" s="192">
        <v>0</v>
      </c>
      <c r="R54" s="193">
        <f t="shared" si="34"/>
        <v>0</v>
      </c>
      <c r="S54" s="192">
        <v>0</v>
      </c>
      <c r="T54" s="193">
        <f t="shared" si="26"/>
        <v>0</v>
      </c>
      <c r="U54" s="192">
        <v>0</v>
      </c>
      <c r="V54" s="193">
        <f t="shared" si="27"/>
        <v>0</v>
      </c>
      <c r="X54" s="399">
        <f t="shared" si="29"/>
        <v>0</v>
      </c>
      <c r="Y54" s="400">
        <f t="shared" si="30"/>
        <v>0</v>
      </c>
      <c r="Z54" s="402">
        <f t="shared" si="28"/>
        <v>0</v>
      </c>
    </row>
    <row r="55" spans="1:26" hidden="1" x14ac:dyDescent="0.3">
      <c r="A55" s="198"/>
      <c r="B55" s="196"/>
      <c r="C55" s="196"/>
      <c r="D55" s="197"/>
      <c r="E55" s="190">
        <v>0</v>
      </c>
      <c r="F55" s="191">
        <f t="shared" si="33"/>
        <v>0</v>
      </c>
      <c r="G55" s="192">
        <v>0</v>
      </c>
      <c r="H55" s="193">
        <f t="shared" si="21"/>
        <v>0</v>
      </c>
      <c r="I55" s="192">
        <v>0</v>
      </c>
      <c r="J55" s="193">
        <f t="shared" si="22"/>
        <v>0</v>
      </c>
      <c r="K55" s="192">
        <v>0</v>
      </c>
      <c r="L55" s="193">
        <f t="shared" si="23"/>
        <v>0</v>
      </c>
      <c r="M55" s="192">
        <v>0</v>
      </c>
      <c r="N55" s="193">
        <f t="shared" si="24"/>
        <v>0</v>
      </c>
      <c r="O55" s="192">
        <v>0</v>
      </c>
      <c r="P55" s="193">
        <f t="shared" si="25"/>
        <v>0</v>
      </c>
      <c r="Q55" s="192">
        <v>0</v>
      </c>
      <c r="R55" s="193">
        <f t="shared" si="34"/>
        <v>0</v>
      </c>
      <c r="S55" s="192">
        <v>0</v>
      </c>
      <c r="T55" s="193">
        <f t="shared" si="26"/>
        <v>0</v>
      </c>
      <c r="U55" s="192">
        <v>0</v>
      </c>
      <c r="V55" s="193">
        <f t="shared" si="27"/>
        <v>0</v>
      </c>
      <c r="X55" s="399">
        <f t="shared" si="29"/>
        <v>0</v>
      </c>
      <c r="Y55" s="400">
        <f t="shared" si="30"/>
        <v>0</v>
      </c>
      <c r="Z55" s="402">
        <f t="shared" si="28"/>
        <v>0</v>
      </c>
    </row>
    <row r="56" spans="1:26" hidden="1" x14ac:dyDescent="0.3">
      <c r="A56" s="198"/>
      <c r="B56" s="196"/>
      <c r="C56" s="196"/>
      <c r="D56" s="197"/>
      <c r="E56" s="190">
        <v>0</v>
      </c>
      <c r="F56" s="191">
        <f t="shared" si="33"/>
        <v>0</v>
      </c>
      <c r="G56" s="192">
        <v>0</v>
      </c>
      <c r="H56" s="193">
        <f t="shared" si="21"/>
        <v>0</v>
      </c>
      <c r="I56" s="192">
        <v>0</v>
      </c>
      <c r="J56" s="193">
        <f t="shared" si="22"/>
        <v>0</v>
      </c>
      <c r="K56" s="192">
        <v>0</v>
      </c>
      <c r="L56" s="193">
        <f t="shared" si="23"/>
        <v>0</v>
      </c>
      <c r="M56" s="192">
        <v>0</v>
      </c>
      <c r="N56" s="193">
        <f t="shared" si="24"/>
        <v>0</v>
      </c>
      <c r="O56" s="192">
        <v>0</v>
      </c>
      <c r="P56" s="193">
        <f t="shared" si="25"/>
        <v>0</v>
      </c>
      <c r="Q56" s="192">
        <v>0</v>
      </c>
      <c r="R56" s="193">
        <f t="shared" si="34"/>
        <v>0</v>
      </c>
      <c r="S56" s="192">
        <v>0</v>
      </c>
      <c r="T56" s="193">
        <f t="shared" si="26"/>
        <v>0</v>
      </c>
      <c r="U56" s="192">
        <v>0</v>
      </c>
      <c r="V56" s="193">
        <f t="shared" si="27"/>
        <v>0</v>
      </c>
      <c r="X56" s="399">
        <f t="shared" si="29"/>
        <v>0</v>
      </c>
      <c r="Y56" s="400">
        <f t="shared" si="30"/>
        <v>0</v>
      </c>
      <c r="Z56" s="402">
        <f t="shared" si="28"/>
        <v>0</v>
      </c>
    </row>
    <row r="57" spans="1:26" hidden="1" x14ac:dyDescent="0.3">
      <c r="A57" s="198"/>
      <c r="B57" s="196"/>
      <c r="C57" s="196"/>
      <c r="D57" s="197"/>
      <c r="E57" s="190">
        <v>0</v>
      </c>
      <c r="F57" s="191">
        <f t="shared" si="33"/>
        <v>0</v>
      </c>
      <c r="G57" s="192">
        <v>0</v>
      </c>
      <c r="H57" s="193">
        <f t="shared" si="21"/>
        <v>0</v>
      </c>
      <c r="I57" s="192">
        <v>0</v>
      </c>
      <c r="J57" s="193">
        <f t="shared" si="22"/>
        <v>0</v>
      </c>
      <c r="K57" s="192">
        <v>0</v>
      </c>
      <c r="L57" s="193">
        <f t="shared" si="23"/>
        <v>0</v>
      </c>
      <c r="M57" s="192">
        <v>0</v>
      </c>
      <c r="N57" s="193">
        <f t="shared" si="24"/>
        <v>0</v>
      </c>
      <c r="O57" s="192">
        <v>0</v>
      </c>
      <c r="P57" s="193">
        <f t="shared" si="25"/>
        <v>0</v>
      </c>
      <c r="Q57" s="192">
        <v>0</v>
      </c>
      <c r="R57" s="193">
        <f t="shared" si="34"/>
        <v>0</v>
      </c>
      <c r="S57" s="192">
        <v>0</v>
      </c>
      <c r="T57" s="193">
        <f t="shared" si="26"/>
        <v>0</v>
      </c>
      <c r="U57" s="192">
        <v>0</v>
      </c>
      <c r="V57" s="193">
        <f t="shared" si="27"/>
        <v>0</v>
      </c>
      <c r="X57" s="399">
        <f t="shared" si="29"/>
        <v>0</v>
      </c>
      <c r="Y57" s="400">
        <f t="shared" si="30"/>
        <v>0</v>
      </c>
      <c r="Z57" s="402">
        <f t="shared" si="28"/>
        <v>0</v>
      </c>
    </row>
    <row r="58" spans="1:26" hidden="1" x14ac:dyDescent="0.3">
      <c r="A58" s="198"/>
      <c r="B58" s="196"/>
      <c r="C58" s="196"/>
      <c r="D58" s="197"/>
      <c r="E58" s="190">
        <v>0</v>
      </c>
      <c r="F58" s="191">
        <f t="shared" si="33"/>
        <v>0</v>
      </c>
      <c r="G58" s="192">
        <v>0</v>
      </c>
      <c r="H58" s="193">
        <f t="shared" si="21"/>
        <v>0</v>
      </c>
      <c r="I58" s="192">
        <v>0</v>
      </c>
      <c r="J58" s="193">
        <f t="shared" si="22"/>
        <v>0</v>
      </c>
      <c r="K58" s="192">
        <v>0</v>
      </c>
      <c r="L58" s="193">
        <f t="shared" si="23"/>
        <v>0</v>
      </c>
      <c r="M58" s="192">
        <v>0</v>
      </c>
      <c r="N58" s="193">
        <f t="shared" si="24"/>
        <v>0</v>
      </c>
      <c r="O58" s="192">
        <v>0</v>
      </c>
      <c r="P58" s="193">
        <f t="shared" si="25"/>
        <v>0</v>
      </c>
      <c r="Q58" s="192">
        <v>0</v>
      </c>
      <c r="R58" s="193">
        <f t="shared" si="34"/>
        <v>0</v>
      </c>
      <c r="S58" s="192">
        <v>0</v>
      </c>
      <c r="T58" s="193">
        <f t="shared" si="26"/>
        <v>0</v>
      </c>
      <c r="U58" s="192">
        <v>0</v>
      </c>
      <c r="V58" s="193">
        <f t="shared" si="27"/>
        <v>0</v>
      </c>
      <c r="X58" s="399">
        <f t="shared" si="29"/>
        <v>0</v>
      </c>
      <c r="Y58" s="400">
        <f t="shared" si="30"/>
        <v>0</v>
      </c>
      <c r="Z58" s="402">
        <f t="shared" si="28"/>
        <v>0</v>
      </c>
    </row>
    <row r="59" spans="1:26" hidden="1" x14ac:dyDescent="0.3">
      <c r="A59" s="198"/>
      <c r="B59" s="196"/>
      <c r="C59" s="196"/>
      <c r="D59" s="197"/>
      <c r="E59" s="190">
        <v>0</v>
      </c>
      <c r="F59" s="191">
        <f t="shared" si="33"/>
        <v>0</v>
      </c>
      <c r="G59" s="192">
        <v>0</v>
      </c>
      <c r="H59" s="193">
        <f>$D59*G59</f>
        <v>0</v>
      </c>
      <c r="I59" s="192">
        <v>0</v>
      </c>
      <c r="J59" s="193">
        <f>$D59*I59</f>
        <v>0</v>
      </c>
      <c r="K59" s="192">
        <v>0</v>
      </c>
      <c r="L59" s="193">
        <f>$D59*K59</f>
        <v>0</v>
      </c>
      <c r="M59" s="192">
        <v>0</v>
      </c>
      <c r="N59" s="193">
        <f>$D59*M59</f>
        <v>0</v>
      </c>
      <c r="O59" s="192">
        <v>0</v>
      </c>
      <c r="P59" s="193">
        <f>$D59*O59</f>
        <v>0</v>
      </c>
      <c r="Q59" s="192">
        <v>0</v>
      </c>
      <c r="R59" s="193">
        <f t="shared" si="34"/>
        <v>0</v>
      </c>
      <c r="S59" s="192">
        <v>0</v>
      </c>
      <c r="T59" s="193">
        <f>$D59*S59</f>
        <v>0</v>
      </c>
      <c r="U59" s="192">
        <v>0</v>
      </c>
      <c r="V59" s="193">
        <f>$D59*U59</f>
        <v>0</v>
      </c>
      <c r="X59" s="399">
        <f t="shared" si="29"/>
        <v>0</v>
      </c>
      <c r="Y59" s="400">
        <f t="shared" si="30"/>
        <v>0</v>
      </c>
      <c r="Z59" s="402">
        <f t="shared" si="28"/>
        <v>0</v>
      </c>
    </row>
    <row r="60" spans="1:26" ht="15" thickBot="1" x14ac:dyDescent="0.35">
      <c r="A60" s="200"/>
      <c r="B60" s="201"/>
      <c r="C60" s="201"/>
      <c r="D60" s="202"/>
    </row>
    <row r="61" spans="1:26" ht="15" thickBot="1" x14ac:dyDescent="0.35">
      <c r="A61" s="200"/>
      <c r="B61" s="552" t="s">
        <v>151</v>
      </c>
      <c r="C61" s="553"/>
      <c r="D61" s="203">
        <f>SUM(D29:D60)</f>
        <v>0</v>
      </c>
      <c r="E61" s="426"/>
      <c r="F61" s="203">
        <f>SUM(F29:F59)</f>
        <v>0</v>
      </c>
      <c r="G61" s="204"/>
      <c r="H61" s="205">
        <f>SUM(H29:H59)</f>
        <v>0</v>
      </c>
      <c r="I61" s="193"/>
      <c r="J61" s="193">
        <f>SUM(J29:J59)</f>
        <v>0</v>
      </c>
      <c r="K61" s="193"/>
      <c r="L61" s="193">
        <f>SUM(L29:L59)</f>
        <v>0</v>
      </c>
      <c r="M61" s="193"/>
      <c r="N61" s="193">
        <f>SUM(N29:N59)</f>
        <v>0</v>
      </c>
      <c r="O61" s="193"/>
      <c r="P61" s="193">
        <f>SUM(P29:P59)</f>
        <v>0</v>
      </c>
      <c r="Q61" s="193"/>
      <c r="R61" s="193">
        <f>SUM(R29:R59)</f>
        <v>0</v>
      </c>
      <c r="S61" s="193"/>
      <c r="T61" s="193">
        <f>SUM(T29:T59)</f>
        <v>0</v>
      </c>
      <c r="U61" s="193"/>
      <c r="V61" s="193">
        <f>SUM(V29:V59)</f>
        <v>0</v>
      </c>
      <c r="Y61" s="206">
        <f>F61+H61+J61+L61+N61+P61+R61+T61+V61</f>
        <v>0</v>
      </c>
      <c r="Z61" s="199">
        <f>Y61-D61</f>
        <v>0</v>
      </c>
    </row>
    <row r="62" spans="1:26" ht="15" thickBot="1" x14ac:dyDescent="0.35">
      <c r="B62" s="201"/>
      <c r="C62" s="201"/>
      <c r="D62" s="202"/>
      <c r="E62" s="201"/>
    </row>
    <row r="63" spans="1:26" ht="15" thickBot="1" x14ac:dyDescent="0.35">
      <c r="A63" s="423" t="s">
        <v>19</v>
      </c>
      <c r="B63" s="424"/>
      <c r="C63" s="424"/>
      <c r="D63" s="425"/>
      <c r="E63" s="550" t="str">
        <f>[1]Usage!A6</f>
        <v>Center Overhead*</v>
      </c>
      <c r="F63" s="551"/>
      <c r="G63" s="554"/>
      <c r="H63" s="554"/>
      <c r="I63" s="548"/>
      <c r="J63" s="548"/>
      <c r="K63" s="548"/>
      <c r="L63" s="548"/>
      <c r="M63" s="548"/>
      <c r="N63" s="548"/>
      <c r="O63" s="548"/>
      <c r="P63" s="548"/>
      <c r="Q63" s="548"/>
      <c r="R63" s="548"/>
      <c r="S63" s="548"/>
      <c r="T63" s="548"/>
      <c r="U63" s="548"/>
      <c r="V63" s="548"/>
      <c r="X63" s="171" t="s">
        <v>6</v>
      </c>
      <c r="Y63" s="172" t="s">
        <v>7</v>
      </c>
      <c r="Z63" s="173" t="s">
        <v>8</v>
      </c>
    </row>
    <row r="64" spans="1:26" x14ac:dyDescent="0.3">
      <c r="B64" s="201"/>
      <c r="C64" s="201"/>
      <c r="D64" s="202"/>
      <c r="E64" s="555"/>
      <c r="F64" s="555"/>
      <c r="G64" s="555"/>
      <c r="H64" s="555"/>
      <c r="I64" s="555"/>
      <c r="J64" s="555"/>
      <c r="K64" s="555"/>
      <c r="L64" s="555"/>
      <c r="M64" s="555"/>
      <c r="N64" s="555"/>
      <c r="O64" s="555"/>
      <c r="P64" s="555"/>
      <c r="Q64" s="555"/>
      <c r="R64" s="555"/>
      <c r="S64" s="555"/>
      <c r="T64" s="555"/>
      <c r="U64" s="555"/>
      <c r="V64" s="555"/>
      <c r="X64" s="207" t="s">
        <v>9</v>
      </c>
      <c r="Y64" s="206"/>
      <c r="Z64" s="208"/>
    </row>
    <row r="65" spans="1:26" ht="15" thickBot="1" x14ac:dyDescent="0.35">
      <c r="A65" s="180" t="s">
        <v>13</v>
      </c>
      <c r="B65" s="180" t="s">
        <v>14</v>
      </c>
      <c r="C65" s="180" t="s">
        <v>15</v>
      </c>
      <c r="D65" s="180" t="s">
        <v>16</v>
      </c>
      <c r="E65" s="181" t="s">
        <v>17</v>
      </c>
      <c r="F65" s="182" t="s">
        <v>11</v>
      </c>
      <c r="G65" s="181" t="s">
        <v>17</v>
      </c>
      <c r="H65" s="182" t="s">
        <v>11</v>
      </c>
      <c r="I65" s="181" t="s">
        <v>17</v>
      </c>
      <c r="J65" s="182" t="s">
        <v>11</v>
      </c>
      <c r="K65" s="181" t="s">
        <v>17</v>
      </c>
      <c r="L65" s="182" t="s">
        <v>11</v>
      </c>
      <c r="M65" s="181" t="s">
        <v>17</v>
      </c>
      <c r="N65" s="182" t="s">
        <v>11</v>
      </c>
      <c r="O65" s="181" t="s">
        <v>17</v>
      </c>
      <c r="P65" s="182" t="s">
        <v>11</v>
      </c>
      <c r="Q65" s="181" t="s">
        <v>17</v>
      </c>
      <c r="R65" s="182" t="s">
        <v>11</v>
      </c>
      <c r="S65" s="181" t="s">
        <v>17</v>
      </c>
      <c r="T65" s="182" t="s">
        <v>11</v>
      </c>
      <c r="U65" s="181" t="s">
        <v>17</v>
      </c>
      <c r="V65" s="182" t="s">
        <v>11</v>
      </c>
      <c r="X65" s="183"/>
      <c r="Y65" s="184"/>
      <c r="Z65" s="185"/>
    </row>
    <row r="66" spans="1:26" s="169" customFormat="1" x14ac:dyDescent="0.3">
      <c r="A66" s="194"/>
      <c r="B66" s="187"/>
      <c r="C66" s="188"/>
      <c r="D66" s="189"/>
      <c r="E66" s="190">
        <v>0</v>
      </c>
      <c r="F66" s="191">
        <f t="shared" ref="F66:F79" si="35">$D66*E66</f>
        <v>0</v>
      </c>
      <c r="G66" s="192">
        <v>0</v>
      </c>
      <c r="H66" s="193">
        <f t="shared" ref="H66:H79" si="36">$D66*G66</f>
        <v>0</v>
      </c>
      <c r="I66" s="192">
        <v>0</v>
      </c>
      <c r="J66" s="193">
        <f t="shared" ref="J66:J79" si="37">$D66*I66</f>
        <v>0</v>
      </c>
      <c r="K66" s="192">
        <v>0</v>
      </c>
      <c r="L66" s="193">
        <f t="shared" ref="L66:L79" si="38">$D66*K66</f>
        <v>0</v>
      </c>
      <c r="M66" s="192">
        <v>0</v>
      </c>
      <c r="N66" s="193">
        <f t="shared" ref="N66:N79" si="39">$D66*M66</f>
        <v>0</v>
      </c>
      <c r="O66" s="192">
        <v>0</v>
      </c>
      <c r="P66" s="193">
        <f t="shared" ref="P66:P79" si="40">$D66*O66</f>
        <v>0</v>
      </c>
      <c r="Q66" s="192">
        <v>0</v>
      </c>
      <c r="R66" s="193">
        <f t="shared" ref="R66:R79" si="41">$D66*Q66</f>
        <v>0</v>
      </c>
      <c r="S66" s="192">
        <v>0</v>
      </c>
      <c r="T66" s="193">
        <f t="shared" ref="T66:T79" si="42">$D66*S66</f>
        <v>0</v>
      </c>
      <c r="U66" s="192">
        <v>0</v>
      </c>
      <c r="V66" s="193">
        <f t="shared" ref="V66:V79" si="43">$D66*U66</f>
        <v>0</v>
      </c>
      <c r="X66" s="403">
        <f t="shared" ref="X66:Y79" si="44">E66+G66+I66+K66+M66+O66+Q66+S66+U66</f>
        <v>0</v>
      </c>
      <c r="Y66" s="404">
        <f t="shared" si="44"/>
        <v>0</v>
      </c>
      <c r="Z66" s="402">
        <f t="shared" ref="Z66:Z79" si="45">Y66-D66</f>
        <v>0</v>
      </c>
    </row>
    <row r="67" spans="1:26" s="169" customFormat="1" x14ac:dyDescent="0.3">
      <c r="A67" s="194"/>
      <c r="B67" s="187"/>
      <c r="C67" s="195"/>
      <c r="D67" s="189"/>
      <c r="E67" s="190">
        <v>0</v>
      </c>
      <c r="F67" s="191">
        <f t="shared" si="35"/>
        <v>0</v>
      </c>
      <c r="G67" s="192">
        <v>0</v>
      </c>
      <c r="H67" s="193">
        <f t="shared" si="36"/>
        <v>0</v>
      </c>
      <c r="I67" s="192">
        <v>0</v>
      </c>
      <c r="J67" s="193">
        <f t="shared" si="37"/>
        <v>0</v>
      </c>
      <c r="K67" s="192">
        <v>0</v>
      </c>
      <c r="L67" s="193">
        <f t="shared" si="38"/>
        <v>0</v>
      </c>
      <c r="M67" s="192">
        <v>0</v>
      </c>
      <c r="N67" s="193">
        <f t="shared" si="39"/>
        <v>0</v>
      </c>
      <c r="O67" s="192">
        <v>0</v>
      </c>
      <c r="P67" s="193">
        <f t="shared" si="40"/>
        <v>0</v>
      </c>
      <c r="Q67" s="192">
        <v>0</v>
      </c>
      <c r="R67" s="193">
        <f t="shared" si="41"/>
        <v>0</v>
      </c>
      <c r="S67" s="192">
        <v>0</v>
      </c>
      <c r="T67" s="193">
        <f t="shared" si="42"/>
        <v>0</v>
      </c>
      <c r="U67" s="192">
        <v>0</v>
      </c>
      <c r="V67" s="193">
        <f t="shared" si="43"/>
        <v>0</v>
      </c>
      <c r="X67" s="403">
        <f t="shared" si="44"/>
        <v>0</v>
      </c>
      <c r="Y67" s="404">
        <f t="shared" si="44"/>
        <v>0</v>
      </c>
      <c r="Z67" s="402">
        <f t="shared" si="45"/>
        <v>0</v>
      </c>
    </row>
    <row r="68" spans="1:26" x14ac:dyDescent="0.3">
      <c r="A68" s="194"/>
      <c r="B68" s="187"/>
      <c r="C68" s="187"/>
      <c r="D68" s="189"/>
      <c r="E68" s="190">
        <v>0</v>
      </c>
      <c r="F68" s="191">
        <f t="shared" si="35"/>
        <v>0</v>
      </c>
      <c r="G68" s="192">
        <v>0</v>
      </c>
      <c r="H68" s="193">
        <f t="shared" si="36"/>
        <v>0</v>
      </c>
      <c r="I68" s="192">
        <v>0</v>
      </c>
      <c r="J68" s="193">
        <f t="shared" si="37"/>
        <v>0</v>
      </c>
      <c r="K68" s="192">
        <v>0</v>
      </c>
      <c r="L68" s="193">
        <f t="shared" si="38"/>
        <v>0</v>
      </c>
      <c r="M68" s="192">
        <v>0</v>
      </c>
      <c r="N68" s="193">
        <f t="shared" si="39"/>
        <v>0</v>
      </c>
      <c r="O68" s="192">
        <v>0</v>
      </c>
      <c r="P68" s="193">
        <f t="shared" si="40"/>
        <v>0</v>
      </c>
      <c r="Q68" s="192">
        <v>0</v>
      </c>
      <c r="R68" s="193">
        <f t="shared" si="41"/>
        <v>0</v>
      </c>
      <c r="S68" s="192">
        <v>0</v>
      </c>
      <c r="T68" s="193">
        <f t="shared" si="42"/>
        <v>0</v>
      </c>
      <c r="U68" s="192">
        <v>0</v>
      </c>
      <c r="V68" s="193">
        <f t="shared" si="43"/>
        <v>0</v>
      </c>
      <c r="X68" s="403">
        <f t="shared" si="44"/>
        <v>0</v>
      </c>
      <c r="Y68" s="404">
        <f t="shared" si="44"/>
        <v>0</v>
      </c>
      <c r="Z68" s="402">
        <f t="shared" si="45"/>
        <v>0</v>
      </c>
    </row>
    <row r="69" spans="1:26" x14ac:dyDescent="0.3">
      <c r="A69" s="406"/>
      <c r="B69" s="196"/>
      <c r="C69" s="196"/>
      <c r="D69" s="197"/>
      <c r="E69" s="190">
        <v>0</v>
      </c>
      <c r="F69" s="191">
        <f t="shared" si="35"/>
        <v>0</v>
      </c>
      <c r="G69" s="192">
        <v>0</v>
      </c>
      <c r="H69" s="193">
        <f t="shared" si="36"/>
        <v>0</v>
      </c>
      <c r="I69" s="192">
        <v>0</v>
      </c>
      <c r="J69" s="193">
        <f t="shared" si="37"/>
        <v>0</v>
      </c>
      <c r="K69" s="192">
        <v>0</v>
      </c>
      <c r="L69" s="193">
        <f t="shared" si="38"/>
        <v>0</v>
      </c>
      <c r="M69" s="192">
        <v>0</v>
      </c>
      <c r="N69" s="193">
        <f t="shared" si="39"/>
        <v>0</v>
      </c>
      <c r="O69" s="192">
        <v>0</v>
      </c>
      <c r="P69" s="193">
        <f t="shared" si="40"/>
        <v>0</v>
      </c>
      <c r="Q69" s="192">
        <v>0</v>
      </c>
      <c r="R69" s="193">
        <f t="shared" si="41"/>
        <v>0</v>
      </c>
      <c r="S69" s="192">
        <v>0</v>
      </c>
      <c r="T69" s="193">
        <f t="shared" si="42"/>
        <v>0</v>
      </c>
      <c r="U69" s="192">
        <v>0</v>
      </c>
      <c r="V69" s="193">
        <f t="shared" si="43"/>
        <v>0</v>
      </c>
      <c r="X69" s="403">
        <f t="shared" si="44"/>
        <v>0</v>
      </c>
      <c r="Y69" s="404">
        <f t="shared" si="44"/>
        <v>0</v>
      </c>
      <c r="Z69" s="402">
        <f t="shared" si="45"/>
        <v>0</v>
      </c>
    </row>
    <row r="70" spans="1:26" x14ac:dyDescent="0.3">
      <c r="A70" s="406"/>
      <c r="B70" s="196"/>
      <c r="C70" s="196"/>
      <c r="D70" s="197"/>
      <c r="E70" s="190">
        <v>0</v>
      </c>
      <c r="F70" s="191">
        <f t="shared" si="35"/>
        <v>0</v>
      </c>
      <c r="G70" s="192">
        <v>0</v>
      </c>
      <c r="H70" s="193">
        <f t="shared" si="36"/>
        <v>0</v>
      </c>
      <c r="I70" s="192">
        <v>0</v>
      </c>
      <c r="J70" s="193">
        <f t="shared" si="37"/>
        <v>0</v>
      </c>
      <c r="K70" s="192">
        <v>0</v>
      </c>
      <c r="L70" s="193">
        <f t="shared" si="38"/>
        <v>0</v>
      </c>
      <c r="M70" s="192">
        <v>0</v>
      </c>
      <c r="N70" s="193">
        <f t="shared" si="39"/>
        <v>0</v>
      </c>
      <c r="O70" s="192">
        <v>0</v>
      </c>
      <c r="P70" s="193">
        <f t="shared" si="40"/>
        <v>0</v>
      </c>
      <c r="Q70" s="192">
        <v>0</v>
      </c>
      <c r="R70" s="193">
        <f t="shared" si="41"/>
        <v>0</v>
      </c>
      <c r="S70" s="192">
        <v>0</v>
      </c>
      <c r="T70" s="193">
        <f t="shared" si="42"/>
        <v>0</v>
      </c>
      <c r="U70" s="192">
        <v>0</v>
      </c>
      <c r="V70" s="193">
        <f t="shared" si="43"/>
        <v>0</v>
      </c>
      <c r="X70" s="403">
        <f t="shared" si="44"/>
        <v>0</v>
      </c>
      <c r="Y70" s="404">
        <f t="shared" si="44"/>
        <v>0</v>
      </c>
      <c r="Z70" s="402">
        <f t="shared" si="45"/>
        <v>0</v>
      </c>
    </row>
    <row r="71" spans="1:26" x14ac:dyDescent="0.3">
      <c r="A71" s="406"/>
      <c r="B71" s="196"/>
      <c r="C71" s="196"/>
      <c r="D71" s="197"/>
      <c r="E71" s="190">
        <v>0</v>
      </c>
      <c r="F71" s="191">
        <f t="shared" si="35"/>
        <v>0</v>
      </c>
      <c r="G71" s="192">
        <v>0</v>
      </c>
      <c r="H71" s="193">
        <f t="shared" si="36"/>
        <v>0</v>
      </c>
      <c r="I71" s="192">
        <v>0</v>
      </c>
      <c r="J71" s="193">
        <f t="shared" si="37"/>
        <v>0</v>
      </c>
      <c r="K71" s="192">
        <v>0</v>
      </c>
      <c r="L71" s="193">
        <f t="shared" si="38"/>
        <v>0</v>
      </c>
      <c r="M71" s="192">
        <v>0</v>
      </c>
      <c r="N71" s="193">
        <f t="shared" si="39"/>
        <v>0</v>
      </c>
      <c r="O71" s="192">
        <v>0</v>
      </c>
      <c r="P71" s="193">
        <f t="shared" si="40"/>
        <v>0</v>
      </c>
      <c r="Q71" s="192">
        <v>0</v>
      </c>
      <c r="R71" s="193">
        <f t="shared" si="41"/>
        <v>0</v>
      </c>
      <c r="S71" s="192">
        <v>0</v>
      </c>
      <c r="T71" s="193">
        <f t="shared" si="42"/>
        <v>0</v>
      </c>
      <c r="U71" s="192">
        <v>0</v>
      </c>
      <c r="V71" s="193">
        <f t="shared" si="43"/>
        <v>0</v>
      </c>
      <c r="X71" s="403">
        <f t="shared" si="44"/>
        <v>0</v>
      </c>
      <c r="Y71" s="404">
        <f t="shared" si="44"/>
        <v>0</v>
      </c>
      <c r="Z71" s="402">
        <f t="shared" si="45"/>
        <v>0</v>
      </c>
    </row>
    <row r="72" spans="1:26" hidden="1" x14ac:dyDescent="0.3">
      <c r="A72" s="406"/>
      <c r="B72" s="196"/>
      <c r="C72" s="196"/>
      <c r="D72" s="197"/>
      <c r="E72" s="190">
        <v>0</v>
      </c>
      <c r="F72" s="191">
        <f t="shared" si="35"/>
        <v>0</v>
      </c>
      <c r="G72" s="192">
        <v>0</v>
      </c>
      <c r="H72" s="193">
        <f t="shared" si="36"/>
        <v>0</v>
      </c>
      <c r="I72" s="192">
        <v>0</v>
      </c>
      <c r="J72" s="193">
        <f t="shared" si="37"/>
        <v>0</v>
      </c>
      <c r="K72" s="192">
        <v>0</v>
      </c>
      <c r="L72" s="193">
        <f t="shared" si="38"/>
        <v>0</v>
      </c>
      <c r="M72" s="192">
        <v>0</v>
      </c>
      <c r="N72" s="193">
        <f t="shared" si="39"/>
        <v>0</v>
      </c>
      <c r="O72" s="192">
        <v>0</v>
      </c>
      <c r="P72" s="193">
        <f t="shared" si="40"/>
        <v>0</v>
      </c>
      <c r="Q72" s="192">
        <v>0</v>
      </c>
      <c r="R72" s="193">
        <f t="shared" si="41"/>
        <v>0</v>
      </c>
      <c r="S72" s="192">
        <v>0</v>
      </c>
      <c r="T72" s="193">
        <f t="shared" si="42"/>
        <v>0</v>
      </c>
      <c r="U72" s="192">
        <v>0</v>
      </c>
      <c r="V72" s="193">
        <f t="shared" si="43"/>
        <v>0</v>
      </c>
      <c r="X72" s="403">
        <f t="shared" si="44"/>
        <v>0</v>
      </c>
      <c r="Y72" s="404">
        <f t="shared" si="44"/>
        <v>0</v>
      </c>
      <c r="Z72" s="402">
        <f t="shared" si="45"/>
        <v>0</v>
      </c>
    </row>
    <row r="73" spans="1:26" hidden="1" x14ac:dyDescent="0.3">
      <c r="A73" s="406"/>
      <c r="B73" s="196"/>
      <c r="C73" s="196"/>
      <c r="D73" s="197"/>
      <c r="E73" s="190">
        <v>0</v>
      </c>
      <c r="F73" s="191">
        <f t="shared" si="35"/>
        <v>0</v>
      </c>
      <c r="G73" s="192">
        <v>0</v>
      </c>
      <c r="H73" s="193">
        <f t="shared" si="36"/>
        <v>0</v>
      </c>
      <c r="I73" s="192">
        <v>0</v>
      </c>
      <c r="J73" s="193">
        <f t="shared" si="37"/>
        <v>0</v>
      </c>
      <c r="K73" s="192">
        <v>0</v>
      </c>
      <c r="L73" s="193">
        <f t="shared" si="38"/>
        <v>0</v>
      </c>
      <c r="M73" s="192">
        <v>0</v>
      </c>
      <c r="N73" s="193">
        <f t="shared" si="39"/>
        <v>0</v>
      </c>
      <c r="O73" s="192">
        <v>0</v>
      </c>
      <c r="P73" s="193">
        <f t="shared" si="40"/>
        <v>0</v>
      </c>
      <c r="Q73" s="192">
        <v>0</v>
      </c>
      <c r="R73" s="193">
        <f t="shared" si="41"/>
        <v>0</v>
      </c>
      <c r="S73" s="192">
        <v>0</v>
      </c>
      <c r="T73" s="193">
        <f t="shared" si="42"/>
        <v>0</v>
      </c>
      <c r="U73" s="192">
        <v>0</v>
      </c>
      <c r="V73" s="193">
        <f t="shared" si="43"/>
        <v>0</v>
      </c>
      <c r="X73" s="403">
        <f t="shared" si="44"/>
        <v>0</v>
      </c>
      <c r="Y73" s="404">
        <f t="shared" si="44"/>
        <v>0</v>
      </c>
      <c r="Z73" s="402">
        <f t="shared" si="45"/>
        <v>0</v>
      </c>
    </row>
    <row r="74" spans="1:26" hidden="1" x14ac:dyDescent="0.3">
      <c r="A74" s="406"/>
      <c r="B74" s="196"/>
      <c r="C74" s="196"/>
      <c r="D74" s="197"/>
      <c r="E74" s="190">
        <v>0</v>
      </c>
      <c r="F74" s="191">
        <f t="shared" si="35"/>
        <v>0</v>
      </c>
      <c r="G74" s="192">
        <v>0</v>
      </c>
      <c r="H74" s="193">
        <f t="shared" si="36"/>
        <v>0</v>
      </c>
      <c r="I74" s="192">
        <v>0</v>
      </c>
      <c r="J74" s="193">
        <f t="shared" si="37"/>
        <v>0</v>
      </c>
      <c r="K74" s="192">
        <v>0</v>
      </c>
      <c r="L74" s="193">
        <f t="shared" si="38"/>
        <v>0</v>
      </c>
      <c r="M74" s="192">
        <v>0</v>
      </c>
      <c r="N74" s="193">
        <f t="shared" si="39"/>
        <v>0</v>
      </c>
      <c r="O74" s="192">
        <v>0</v>
      </c>
      <c r="P74" s="193">
        <f t="shared" si="40"/>
        <v>0</v>
      </c>
      <c r="Q74" s="192">
        <v>0</v>
      </c>
      <c r="R74" s="193">
        <f t="shared" si="41"/>
        <v>0</v>
      </c>
      <c r="S74" s="192">
        <v>0</v>
      </c>
      <c r="T74" s="193">
        <f t="shared" si="42"/>
        <v>0</v>
      </c>
      <c r="U74" s="192">
        <v>0</v>
      </c>
      <c r="V74" s="193">
        <f t="shared" si="43"/>
        <v>0</v>
      </c>
      <c r="X74" s="403">
        <f t="shared" si="44"/>
        <v>0</v>
      </c>
      <c r="Y74" s="404">
        <f t="shared" si="44"/>
        <v>0</v>
      </c>
      <c r="Z74" s="402">
        <f t="shared" si="45"/>
        <v>0</v>
      </c>
    </row>
    <row r="75" spans="1:26" hidden="1" x14ac:dyDescent="0.3">
      <c r="A75" s="406"/>
      <c r="B75" s="196"/>
      <c r="C75" s="196"/>
      <c r="D75" s="197"/>
      <c r="E75" s="190">
        <v>0</v>
      </c>
      <c r="F75" s="191">
        <f t="shared" si="35"/>
        <v>0</v>
      </c>
      <c r="G75" s="192">
        <v>0</v>
      </c>
      <c r="H75" s="193">
        <f t="shared" si="36"/>
        <v>0</v>
      </c>
      <c r="I75" s="192">
        <v>0</v>
      </c>
      <c r="J75" s="193">
        <f t="shared" si="37"/>
        <v>0</v>
      </c>
      <c r="K75" s="192">
        <v>0</v>
      </c>
      <c r="L75" s="193">
        <f t="shared" si="38"/>
        <v>0</v>
      </c>
      <c r="M75" s="192">
        <v>0</v>
      </c>
      <c r="N75" s="193">
        <f t="shared" si="39"/>
        <v>0</v>
      </c>
      <c r="O75" s="192">
        <v>0</v>
      </c>
      <c r="P75" s="193">
        <f t="shared" si="40"/>
        <v>0</v>
      </c>
      <c r="Q75" s="192">
        <v>0</v>
      </c>
      <c r="R75" s="193">
        <f t="shared" si="41"/>
        <v>0</v>
      </c>
      <c r="S75" s="192">
        <v>0</v>
      </c>
      <c r="T75" s="193">
        <f t="shared" si="42"/>
        <v>0</v>
      </c>
      <c r="U75" s="192">
        <v>0</v>
      </c>
      <c r="V75" s="193">
        <f t="shared" si="43"/>
        <v>0</v>
      </c>
      <c r="X75" s="403">
        <f t="shared" si="44"/>
        <v>0</v>
      </c>
      <c r="Y75" s="404">
        <f t="shared" si="44"/>
        <v>0</v>
      </c>
      <c r="Z75" s="402">
        <f t="shared" si="45"/>
        <v>0</v>
      </c>
    </row>
    <row r="76" spans="1:26" hidden="1" x14ac:dyDescent="0.3">
      <c r="A76" s="406"/>
      <c r="B76" s="196"/>
      <c r="C76" s="196"/>
      <c r="D76" s="197"/>
      <c r="E76" s="190">
        <v>0</v>
      </c>
      <c r="F76" s="191">
        <f t="shared" si="35"/>
        <v>0</v>
      </c>
      <c r="G76" s="192">
        <v>0</v>
      </c>
      <c r="H76" s="193">
        <f t="shared" si="36"/>
        <v>0</v>
      </c>
      <c r="I76" s="192">
        <v>0</v>
      </c>
      <c r="J76" s="193">
        <f t="shared" si="37"/>
        <v>0</v>
      </c>
      <c r="K76" s="192">
        <v>0</v>
      </c>
      <c r="L76" s="193">
        <f t="shared" si="38"/>
        <v>0</v>
      </c>
      <c r="M76" s="192">
        <v>0</v>
      </c>
      <c r="N76" s="193">
        <f t="shared" si="39"/>
        <v>0</v>
      </c>
      <c r="O76" s="192">
        <v>0</v>
      </c>
      <c r="P76" s="193">
        <f t="shared" si="40"/>
        <v>0</v>
      </c>
      <c r="Q76" s="192">
        <v>0</v>
      </c>
      <c r="R76" s="193">
        <f t="shared" si="41"/>
        <v>0</v>
      </c>
      <c r="S76" s="192">
        <v>0</v>
      </c>
      <c r="T76" s="193">
        <f t="shared" si="42"/>
        <v>0</v>
      </c>
      <c r="U76" s="192">
        <v>0</v>
      </c>
      <c r="V76" s="193">
        <f t="shared" si="43"/>
        <v>0</v>
      </c>
      <c r="X76" s="403">
        <f t="shared" si="44"/>
        <v>0</v>
      </c>
      <c r="Y76" s="404">
        <f t="shared" si="44"/>
        <v>0</v>
      </c>
      <c r="Z76" s="402">
        <f t="shared" si="45"/>
        <v>0</v>
      </c>
    </row>
    <row r="77" spans="1:26" hidden="1" x14ac:dyDescent="0.3">
      <c r="A77" s="406"/>
      <c r="B77" s="196"/>
      <c r="C77" s="196"/>
      <c r="D77" s="197"/>
      <c r="E77" s="190">
        <v>0</v>
      </c>
      <c r="F77" s="191">
        <f t="shared" si="35"/>
        <v>0</v>
      </c>
      <c r="G77" s="192">
        <v>0</v>
      </c>
      <c r="H77" s="193">
        <f t="shared" si="36"/>
        <v>0</v>
      </c>
      <c r="I77" s="192">
        <v>0</v>
      </c>
      <c r="J77" s="193">
        <f t="shared" si="37"/>
        <v>0</v>
      </c>
      <c r="K77" s="192">
        <v>0</v>
      </c>
      <c r="L77" s="193">
        <f t="shared" si="38"/>
        <v>0</v>
      </c>
      <c r="M77" s="192">
        <v>0</v>
      </c>
      <c r="N77" s="193">
        <f t="shared" si="39"/>
        <v>0</v>
      </c>
      <c r="O77" s="192">
        <v>0</v>
      </c>
      <c r="P77" s="193">
        <f t="shared" si="40"/>
        <v>0</v>
      </c>
      <c r="Q77" s="192">
        <v>0</v>
      </c>
      <c r="R77" s="193">
        <f t="shared" si="41"/>
        <v>0</v>
      </c>
      <c r="S77" s="192">
        <v>0</v>
      </c>
      <c r="T77" s="193">
        <f t="shared" si="42"/>
        <v>0</v>
      </c>
      <c r="U77" s="192">
        <v>0</v>
      </c>
      <c r="V77" s="193">
        <f t="shared" si="43"/>
        <v>0</v>
      </c>
      <c r="X77" s="403">
        <f t="shared" si="44"/>
        <v>0</v>
      </c>
      <c r="Y77" s="404">
        <f t="shared" si="44"/>
        <v>0</v>
      </c>
      <c r="Z77" s="402">
        <f t="shared" si="45"/>
        <v>0</v>
      </c>
    </row>
    <row r="78" spans="1:26" hidden="1" x14ac:dyDescent="0.3">
      <c r="A78" s="406"/>
      <c r="B78" s="196"/>
      <c r="C78" s="196"/>
      <c r="D78" s="197"/>
      <c r="E78" s="190">
        <v>0</v>
      </c>
      <c r="F78" s="191">
        <f t="shared" si="35"/>
        <v>0</v>
      </c>
      <c r="G78" s="192">
        <v>0</v>
      </c>
      <c r="H78" s="193">
        <f t="shared" si="36"/>
        <v>0</v>
      </c>
      <c r="I78" s="192">
        <v>0</v>
      </c>
      <c r="J78" s="193">
        <f t="shared" si="37"/>
        <v>0</v>
      </c>
      <c r="K78" s="192">
        <v>0</v>
      </c>
      <c r="L78" s="193">
        <f t="shared" si="38"/>
        <v>0</v>
      </c>
      <c r="M78" s="192">
        <v>0</v>
      </c>
      <c r="N78" s="193">
        <f t="shared" si="39"/>
        <v>0</v>
      </c>
      <c r="O78" s="192">
        <v>0</v>
      </c>
      <c r="P78" s="193">
        <f t="shared" si="40"/>
        <v>0</v>
      </c>
      <c r="Q78" s="192">
        <v>0</v>
      </c>
      <c r="R78" s="193">
        <f t="shared" si="41"/>
        <v>0</v>
      </c>
      <c r="S78" s="192">
        <v>0</v>
      </c>
      <c r="T78" s="193">
        <f t="shared" si="42"/>
        <v>0</v>
      </c>
      <c r="U78" s="192">
        <v>0</v>
      </c>
      <c r="V78" s="193">
        <f t="shared" si="43"/>
        <v>0</v>
      </c>
      <c r="X78" s="403">
        <f t="shared" si="44"/>
        <v>0</v>
      </c>
      <c r="Y78" s="404">
        <f t="shared" si="44"/>
        <v>0</v>
      </c>
      <c r="Z78" s="402">
        <f t="shared" si="45"/>
        <v>0</v>
      </c>
    </row>
    <row r="79" spans="1:26" hidden="1" x14ac:dyDescent="0.3">
      <c r="A79" s="406"/>
      <c r="B79" s="196"/>
      <c r="C79" s="196"/>
      <c r="D79" s="197"/>
      <c r="E79" s="190">
        <v>0</v>
      </c>
      <c r="F79" s="191">
        <f t="shared" si="35"/>
        <v>0</v>
      </c>
      <c r="G79" s="192">
        <v>0</v>
      </c>
      <c r="H79" s="193">
        <f t="shared" si="36"/>
        <v>0</v>
      </c>
      <c r="I79" s="192">
        <v>0</v>
      </c>
      <c r="J79" s="193">
        <f t="shared" si="37"/>
        <v>0</v>
      </c>
      <c r="K79" s="192">
        <v>0</v>
      </c>
      <c r="L79" s="193">
        <f t="shared" si="38"/>
        <v>0</v>
      </c>
      <c r="M79" s="192">
        <v>0</v>
      </c>
      <c r="N79" s="193">
        <f t="shared" si="39"/>
        <v>0</v>
      </c>
      <c r="O79" s="192">
        <v>0</v>
      </c>
      <c r="P79" s="193">
        <f t="shared" si="40"/>
        <v>0</v>
      </c>
      <c r="Q79" s="192">
        <v>0</v>
      </c>
      <c r="R79" s="193">
        <f t="shared" si="41"/>
        <v>0</v>
      </c>
      <c r="S79" s="192">
        <v>0</v>
      </c>
      <c r="T79" s="193">
        <f t="shared" si="42"/>
        <v>0</v>
      </c>
      <c r="U79" s="192">
        <v>0</v>
      </c>
      <c r="V79" s="193">
        <f t="shared" si="43"/>
        <v>0</v>
      </c>
      <c r="X79" s="403">
        <f t="shared" si="44"/>
        <v>0</v>
      </c>
      <c r="Y79" s="404">
        <f t="shared" si="44"/>
        <v>0</v>
      </c>
      <c r="Z79" s="402">
        <f t="shared" si="45"/>
        <v>0</v>
      </c>
    </row>
    <row r="80" spans="1:26" ht="15" thickBot="1" x14ac:dyDescent="0.35">
      <c r="B80" s="201"/>
      <c r="C80" s="201"/>
      <c r="D80" s="202"/>
    </row>
    <row r="81" spans="1:26" ht="15" thickBot="1" x14ac:dyDescent="0.35">
      <c r="B81" s="552" t="s">
        <v>152</v>
      </c>
      <c r="C81" s="553"/>
      <c r="D81" s="203">
        <f>SUM(D66:D80)</f>
        <v>0</v>
      </c>
      <c r="E81" s="426"/>
      <c r="F81" s="203">
        <f>SUM(F66:F79)</f>
        <v>0</v>
      </c>
      <c r="G81" s="204"/>
      <c r="H81" s="205">
        <f t="shared" ref="H81:V81" si="46">SUM(H66:H79)</f>
        <v>0</v>
      </c>
      <c r="I81" s="193"/>
      <c r="J81" s="193">
        <f t="shared" si="46"/>
        <v>0</v>
      </c>
      <c r="K81" s="193"/>
      <c r="L81" s="193">
        <f t="shared" si="46"/>
        <v>0</v>
      </c>
      <c r="M81" s="193"/>
      <c r="N81" s="193">
        <f t="shared" si="46"/>
        <v>0</v>
      </c>
      <c r="O81" s="193"/>
      <c r="P81" s="193">
        <f t="shared" si="46"/>
        <v>0</v>
      </c>
      <c r="Q81" s="193"/>
      <c r="R81" s="193">
        <f t="shared" si="46"/>
        <v>0</v>
      </c>
      <c r="S81" s="193"/>
      <c r="T81" s="193">
        <f t="shared" si="46"/>
        <v>0</v>
      </c>
      <c r="U81" s="193"/>
      <c r="V81" s="193">
        <f t="shared" si="46"/>
        <v>0</v>
      </c>
      <c r="Y81" s="206">
        <f>F81+H81+J81+L81+N81+P81+R81+T81+V81</f>
        <v>0</v>
      </c>
      <c r="Z81" s="199">
        <f>Y81-D81</f>
        <v>0</v>
      </c>
    </row>
    <row r="82" spans="1:26" ht="15" thickBot="1" x14ac:dyDescent="0.35"/>
    <row r="83" spans="1:26" ht="15" thickBot="1" x14ac:dyDescent="0.35">
      <c r="A83" s="423" t="s">
        <v>20</v>
      </c>
      <c r="B83" s="424"/>
      <c r="C83" s="424"/>
      <c r="D83" s="425"/>
      <c r="E83" s="550" t="str">
        <f>[1]Usage!A6</f>
        <v>Center Overhead*</v>
      </c>
      <c r="F83" s="551"/>
      <c r="G83" s="554"/>
      <c r="H83" s="554"/>
      <c r="I83" s="548"/>
      <c r="J83" s="548"/>
      <c r="K83" s="548"/>
      <c r="L83" s="548"/>
      <c r="M83" s="548"/>
      <c r="N83" s="548"/>
      <c r="O83" s="548"/>
      <c r="P83" s="548"/>
      <c r="Q83" s="548"/>
      <c r="R83" s="548"/>
      <c r="S83" s="548"/>
      <c r="T83" s="548"/>
      <c r="U83" s="548"/>
      <c r="V83" s="548"/>
      <c r="X83" s="171" t="s">
        <v>6</v>
      </c>
      <c r="Y83" s="172" t="s">
        <v>7</v>
      </c>
      <c r="Z83" s="173" t="s">
        <v>8</v>
      </c>
    </row>
    <row r="84" spans="1:26" x14ac:dyDescent="0.3">
      <c r="B84" s="201"/>
      <c r="C84" s="201"/>
      <c r="D84" s="202"/>
      <c r="E84" s="555"/>
      <c r="F84" s="555"/>
      <c r="G84" s="555"/>
      <c r="H84" s="555"/>
      <c r="I84" s="555"/>
      <c r="J84" s="555"/>
      <c r="K84" s="555"/>
      <c r="L84" s="555"/>
      <c r="M84" s="555"/>
      <c r="N84" s="555"/>
      <c r="O84" s="555"/>
      <c r="P84" s="555"/>
      <c r="Q84" s="555"/>
      <c r="R84" s="555"/>
      <c r="S84" s="555"/>
      <c r="T84" s="555"/>
      <c r="U84" s="555"/>
      <c r="V84" s="555"/>
      <c r="X84" s="207" t="s">
        <v>9</v>
      </c>
      <c r="Y84" s="206"/>
      <c r="Z84" s="208"/>
    </row>
    <row r="85" spans="1:26" ht="15" thickBot="1" x14ac:dyDescent="0.35">
      <c r="A85" s="209" t="s">
        <v>13</v>
      </c>
      <c r="B85" s="209" t="s">
        <v>14</v>
      </c>
      <c r="C85" s="209" t="s">
        <v>15</v>
      </c>
      <c r="D85" s="209" t="s">
        <v>16</v>
      </c>
      <c r="E85" s="181" t="s">
        <v>17</v>
      </c>
      <c r="F85" s="182" t="s">
        <v>11</v>
      </c>
      <c r="G85" s="181" t="s">
        <v>17</v>
      </c>
      <c r="H85" s="182" t="s">
        <v>11</v>
      </c>
      <c r="I85" s="181" t="s">
        <v>17</v>
      </c>
      <c r="J85" s="182" t="s">
        <v>11</v>
      </c>
      <c r="K85" s="181" t="s">
        <v>17</v>
      </c>
      <c r="L85" s="182" t="s">
        <v>11</v>
      </c>
      <c r="M85" s="181" t="s">
        <v>17</v>
      </c>
      <c r="N85" s="182" t="s">
        <v>11</v>
      </c>
      <c r="O85" s="181" t="s">
        <v>17</v>
      </c>
      <c r="P85" s="182" t="s">
        <v>11</v>
      </c>
      <c r="Q85" s="181" t="s">
        <v>17</v>
      </c>
      <c r="R85" s="182" t="s">
        <v>11</v>
      </c>
      <c r="S85" s="181" t="s">
        <v>17</v>
      </c>
      <c r="T85" s="182" t="s">
        <v>11</v>
      </c>
      <c r="U85" s="181" t="s">
        <v>17</v>
      </c>
      <c r="V85" s="182" t="s">
        <v>11</v>
      </c>
      <c r="X85" s="183"/>
      <c r="Y85" s="184"/>
      <c r="Z85" s="185"/>
    </row>
    <row r="86" spans="1:26" s="169" customFormat="1" x14ac:dyDescent="0.3">
      <c r="A86" s="194"/>
      <c r="B86" s="278"/>
      <c r="C86" s="427"/>
      <c r="D86" s="428"/>
      <c r="E86" s="190">
        <v>0</v>
      </c>
      <c r="F86" s="191">
        <f t="shared" ref="F86:F116" si="47">$D86*E86</f>
        <v>0</v>
      </c>
      <c r="G86" s="192">
        <v>0</v>
      </c>
      <c r="H86" s="193">
        <f t="shared" ref="H86:H116" si="48">$D86*G86</f>
        <v>0</v>
      </c>
      <c r="I86" s="192">
        <v>0</v>
      </c>
      <c r="J86" s="193">
        <f t="shared" ref="J86:J116" si="49">$D86*I86</f>
        <v>0</v>
      </c>
      <c r="K86" s="192">
        <v>0</v>
      </c>
      <c r="L86" s="193">
        <f t="shared" ref="L86:L116" si="50">$D86*K86</f>
        <v>0</v>
      </c>
      <c r="M86" s="192">
        <v>0</v>
      </c>
      <c r="N86" s="193">
        <f t="shared" ref="N86:N116" si="51">$D86*M86</f>
        <v>0</v>
      </c>
      <c r="O86" s="192">
        <v>0</v>
      </c>
      <c r="P86" s="193">
        <f t="shared" ref="P86:P116" si="52">$D86*O86</f>
        <v>0</v>
      </c>
      <c r="Q86" s="192">
        <v>0</v>
      </c>
      <c r="R86" s="193">
        <f t="shared" ref="R86:R116" si="53">$D86*Q86</f>
        <v>0</v>
      </c>
      <c r="S86" s="192">
        <v>0</v>
      </c>
      <c r="T86" s="193">
        <f t="shared" ref="T86:T116" si="54">$D86*S86</f>
        <v>0</v>
      </c>
      <c r="U86" s="192">
        <v>0</v>
      </c>
      <c r="V86" s="193">
        <f t="shared" ref="V86:V116" si="55">$D86*U86</f>
        <v>0</v>
      </c>
      <c r="X86" s="403">
        <f>E86+G86+I86+K86+M86+O86+Q86+S86+U86</f>
        <v>0</v>
      </c>
      <c r="Y86" s="404">
        <f>F86+H86+J86+L86+N86+P86+R86+T86+V86</f>
        <v>0</v>
      </c>
      <c r="Z86" s="402">
        <f t="shared" ref="Z86:Z116" si="56">Y86-D86</f>
        <v>0</v>
      </c>
    </row>
    <row r="87" spans="1:26" s="214" customFormat="1" x14ac:dyDescent="0.3">
      <c r="A87" s="186"/>
      <c r="B87" s="278"/>
      <c r="C87" s="427"/>
      <c r="D87" s="428"/>
      <c r="E87" s="190">
        <v>0</v>
      </c>
      <c r="F87" s="211">
        <f t="shared" si="47"/>
        <v>0</v>
      </c>
      <c r="G87" s="192">
        <v>0</v>
      </c>
      <c r="H87" s="212">
        <f t="shared" si="48"/>
        <v>0</v>
      </c>
      <c r="I87" s="213">
        <v>0</v>
      </c>
      <c r="J87" s="212">
        <f t="shared" si="49"/>
        <v>0</v>
      </c>
      <c r="K87" s="213">
        <v>0</v>
      </c>
      <c r="L87" s="212">
        <f t="shared" si="50"/>
        <v>0</v>
      </c>
      <c r="M87" s="213">
        <v>0</v>
      </c>
      <c r="N87" s="212">
        <f t="shared" si="51"/>
        <v>0</v>
      </c>
      <c r="O87" s="213">
        <v>0</v>
      </c>
      <c r="P87" s="212">
        <f t="shared" si="52"/>
        <v>0</v>
      </c>
      <c r="Q87" s="213">
        <v>0</v>
      </c>
      <c r="R87" s="212">
        <f t="shared" si="53"/>
        <v>0</v>
      </c>
      <c r="S87" s="213">
        <v>0</v>
      </c>
      <c r="T87" s="212">
        <f t="shared" si="54"/>
        <v>0</v>
      </c>
      <c r="U87" s="213">
        <v>0</v>
      </c>
      <c r="V87" s="212">
        <f t="shared" si="55"/>
        <v>0</v>
      </c>
      <c r="X87" s="403">
        <f t="shared" ref="X87:X116" si="57">E87+G87+I87+K87+M87+O87+Q87+S87+U87</f>
        <v>0</v>
      </c>
      <c r="Y87" s="404">
        <f t="shared" ref="Y87:Y116" si="58">F87+H87+J87+L87+N87+P87+R87+T87+V87</f>
        <v>0</v>
      </c>
      <c r="Z87" s="405">
        <f t="shared" si="56"/>
        <v>0</v>
      </c>
    </row>
    <row r="88" spans="1:26" s="214" customFormat="1" x14ac:dyDescent="0.3">
      <c r="A88" s="186"/>
      <c r="B88" s="278"/>
      <c r="C88" s="427"/>
      <c r="D88" s="428"/>
      <c r="E88" s="190">
        <v>0</v>
      </c>
      <c r="F88" s="211">
        <f t="shared" si="47"/>
        <v>0</v>
      </c>
      <c r="G88" s="192">
        <v>0</v>
      </c>
      <c r="H88" s="212">
        <f t="shared" si="48"/>
        <v>0</v>
      </c>
      <c r="I88" s="213">
        <v>0</v>
      </c>
      <c r="J88" s="212">
        <f t="shared" si="49"/>
        <v>0</v>
      </c>
      <c r="K88" s="213">
        <v>0</v>
      </c>
      <c r="L88" s="212">
        <f t="shared" si="50"/>
        <v>0</v>
      </c>
      <c r="M88" s="213">
        <v>0</v>
      </c>
      <c r="N88" s="212">
        <f t="shared" si="51"/>
        <v>0</v>
      </c>
      <c r="O88" s="213">
        <v>0</v>
      </c>
      <c r="P88" s="212">
        <f t="shared" si="52"/>
        <v>0</v>
      </c>
      <c r="Q88" s="213">
        <v>0</v>
      </c>
      <c r="R88" s="212">
        <f t="shared" si="53"/>
        <v>0</v>
      </c>
      <c r="S88" s="213">
        <v>0</v>
      </c>
      <c r="T88" s="212">
        <f t="shared" si="54"/>
        <v>0</v>
      </c>
      <c r="U88" s="213">
        <v>0</v>
      </c>
      <c r="V88" s="212">
        <f t="shared" si="55"/>
        <v>0</v>
      </c>
      <c r="X88" s="403">
        <f t="shared" si="57"/>
        <v>0</v>
      </c>
      <c r="Y88" s="404">
        <f t="shared" si="58"/>
        <v>0</v>
      </c>
      <c r="Z88" s="405">
        <f t="shared" si="56"/>
        <v>0</v>
      </c>
    </row>
    <row r="89" spans="1:26" s="214" customFormat="1" x14ac:dyDescent="0.3">
      <c r="A89" s="186"/>
      <c r="B89" s="278"/>
      <c r="C89" s="427"/>
      <c r="D89" s="428"/>
      <c r="E89" s="190">
        <v>0</v>
      </c>
      <c r="F89" s="211">
        <f t="shared" si="47"/>
        <v>0</v>
      </c>
      <c r="G89" s="192">
        <v>0</v>
      </c>
      <c r="H89" s="212">
        <f t="shared" si="48"/>
        <v>0</v>
      </c>
      <c r="I89" s="213">
        <v>0</v>
      </c>
      <c r="J89" s="212">
        <f t="shared" si="49"/>
        <v>0</v>
      </c>
      <c r="K89" s="213">
        <v>0</v>
      </c>
      <c r="L89" s="212">
        <f t="shared" si="50"/>
        <v>0</v>
      </c>
      <c r="M89" s="213">
        <v>0</v>
      </c>
      <c r="N89" s="212">
        <f t="shared" si="51"/>
        <v>0</v>
      </c>
      <c r="O89" s="213">
        <v>0</v>
      </c>
      <c r="P89" s="212">
        <f t="shared" si="52"/>
        <v>0</v>
      </c>
      <c r="Q89" s="213">
        <v>0</v>
      </c>
      <c r="R89" s="212">
        <f t="shared" si="53"/>
        <v>0</v>
      </c>
      <c r="S89" s="213">
        <v>0</v>
      </c>
      <c r="T89" s="212">
        <f t="shared" si="54"/>
        <v>0</v>
      </c>
      <c r="U89" s="213">
        <v>0</v>
      </c>
      <c r="V89" s="212">
        <f t="shared" si="55"/>
        <v>0</v>
      </c>
      <c r="X89" s="403">
        <f t="shared" si="57"/>
        <v>0</v>
      </c>
      <c r="Y89" s="404">
        <f t="shared" si="58"/>
        <v>0</v>
      </c>
      <c r="Z89" s="405">
        <f t="shared" si="56"/>
        <v>0</v>
      </c>
    </row>
    <row r="90" spans="1:26" s="169" customFormat="1" x14ac:dyDescent="0.3">
      <c r="A90" s="194"/>
      <c r="B90" s="278"/>
      <c r="C90" s="427"/>
      <c r="D90" s="428"/>
      <c r="E90" s="190">
        <v>0</v>
      </c>
      <c r="F90" s="191">
        <f t="shared" si="47"/>
        <v>0</v>
      </c>
      <c r="G90" s="192">
        <v>0</v>
      </c>
      <c r="H90" s="193">
        <f t="shared" si="48"/>
        <v>0</v>
      </c>
      <c r="I90" s="192">
        <v>0</v>
      </c>
      <c r="J90" s="193">
        <f t="shared" si="49"/>
        <v>0</v>
      </c>
      <c r="K90" s="192">
        <v>0</v>
      </c>
      <c r="L90" s="193">
        <f t="shared" si="50"/>
        <v>0</v>
      </c>
      <c r="M90" s="192">
        <v>0</v>
      </c>
      <c r="N90" s="193">
        <f t="shared" si="51"/>
        <v>0</v>
      </c>
      <c r="O90" s="192">
        <v>0</v>
      </c>
      <c r="P90" s="193">
        <f t="shared" si="52"/>
        <v>0</v>
      </c>
      <c r="Q90" s="192">
        <v>0</v>
      </c>
      <c r="R90" s="193">
        <f t="shared" si="53"/>
        <v>0</v>
      </c>
      <c r="S90" s="192">
        <v>0</v>
      </c>
      <c r="T90" s="193">
        <f t="shared" si="54"/>
        <v>0</v>
      </c>
      <c r="U90" s="192">
        <v>0</v>
      </c>
      <c r="V90" s="193">
        <f t="shared" si="55"/>
        <v>0</v>
      </c>
      <c r="X90" s="403">
        <f t="shared" si="57"/>
        <v>0</v>
      </c>
      <c r="Y90" s="404">
        <f t="shared" si="58"/>
        <v>0</v>
      </c>
      <c r="Z90" s="402">
        <f t="shared" si="56"/>
        <v>0</v>
      </c>
    </row>
    <row r="91" spans="1:26" s="169" customFormat="1" x14ac:dyDescent="0.3">
      <c r="A91" s="198"/>
      <c r="B91" s="196"/>
      <c r="C91" s="210"/>
      <c r="D91" s="197"/>
      <c r="E91" s="190">
        <v>0</v>
      </c>
      <c r="F91" s="191">
        <f t="shared" si="47"/>
        <v>0</v>
      </c>
      <c r="G91" s="192">
        <v>0</v>
      </c>
      <c r="H91" s="193">
        <f t="shared" si="48"/>
        <v>0</v>
      </c>
      <c r="I91" s="192">
        <v>0</v>
      </c>
      <c r="J91" s="193">
        <f t="shared" si="49"/>
        <v>0</v>
      </c>
      <c r="K91" s="192">
        <v>0</v>
      </c>
      <c r="L91" s="193">
        <f t="shared" si="50"/>
        <v>0</v>
      </c>
      <c r="M91" s="192">
        <v>0</v>
      </c>
      <c r="N91" s="193">
        <f t="shared" si="51"/>
        <v>0</v>
      </c>
      <c r="O91" s="192">
        <v>0</v>
      </c>
      <c r="P91" s="193">
        <f t="shared" si="52"/>
        <v>0</v>
      </c>
      <c r="Q91" s="192">
        <v>0</v>
      </c>
      <c r="R91" s="193">
        <f t="shared" si="53"/>
        <v>0</v>
      </c>
      <c r="S91" s="192">
        <v>0</v>
      </c>
      <c r="T91" s="193">
        <f t="shared" si="54"/>
        <v>0</v>
      </c>
      <c r="U91" s="192">
        <v>0</v>
      </c>
      <c r="V91" s="193">
        <f t="shared" si="55"/>
        <v>0</v>
      </c>
      <c r="X91" s="403">
        <f t="shared" si="57"/>
        <v>0</v>
      </c>
      <c r="Y91" s="404">
        <f t="shared" si="58"/>
        <v>0</v>
      </c>
      <c r="Z91" s="402">
        <f t="shared" si="56"/>
        <v>0</v>
      </c>
    </row>
    <row r="92" spans="1:26" s="169" customFormat="1" x14ac:dyDescent="0.3">
      <c r="A92" s="198"/>
      <c r="B92" s="196"/>
      <c r="C92" s="210"/>
      <c r="D92" s="197"/>
      <c r="E92" s="190">
        <v>0</v>
      </c>
      <c r="F92" s="191">
        <f t="shared" si="47"/>
        <v>0</v>
      </c>
      <c r="G92" s="192">
        <v>0</v>
      </c>
      <c r="H92" s="193">
        <f t="shared" si="48"/>
        <v>0</v>
      </c>
      <c r="I92" s="192">
        <v>0</v>
      </c>
      <c r="J92" s="193">
        <f t="shared" si="49"/>
        <v>0</v>
      </c>
      <c r="K92" s="192">
        <v>0</v>
      </c>
      <c r="L92" s="193">
        <f t="shared" si="50"/>
        <v>0</v>
      </c>
      <c r="M92" s="192">
        <v>0</v>
      </c>
      <c r="N92" s="193">
        <f t="shared" si="51"/>
        <v>0</v>
      </c>
      <c r="O92" s="192">
        <v>0</v>
      </c>
      <c r="P92" s="193">
        <f t="shared" si="52"/>
        <v>0</v>
      </c>
      <c r="Q92" s="192">
        <v>0</v>
      </c>
      <c r="R92" s="193">
        <f t="shared" si="53"/>
        <v>0</v>
      </c>
      <c r="S92" s="192">
        <v>0</v>
      </c>
      <c r="T92" s="193">
        <f t="shared" si="54"/>
        <v>0</v>
      </c>
      <c r="U92" s="192">
        <v>0</v>
      </c>
      <c r="V92" s="193">
        <f t="shared" si="55"/>
        <v>0</v>
      </c>
      <c r="X92" s="403">
        <f t="shared" si="57"/>
        <v>0</v>
      </c>
      <c r="Y92" s="404">
        <f t="shared" si="58"/>
        <v>0</v>
      </c>
      <c r="Z92" s="402">
        <f t="shared" si="56"/>
        <v>0</v>
      </c>
    </row>
    <row r="93" spans="1:26" x14ac:dyDescent="0.3">
      <c r="A93" s="198"/>
      <c r="B93" s="196"/>
      <c r="C93" s="196"/>
      <c r="D93" s="197"/>
      <c r="E93" s="190">
        <v>0</v>
      </c>
      <c r="F93" s="191">
        <f t="shared" si="47"/>
        <v>0</v>
      </c>
      <c r="G93" s="192">
        <v>0</v>
      </c>
      <c r="H93" s="193">
        <f t="shared" si="48"/>
        <v>0</v>
      </c>
      <c r="I93" s="192">
        <v>0</v>
      </c>
      <c r="J93" s="193">
        <f t="shared" si="49"/>
        <v>0</v>
      </c>
      <c r="K93" s="192">
        <v>0</v>
      </c>
      <c r="L93" s="193">
        <f t="shared" si="50"/>
        <v>0</v>
      </c>
      <c r="M93" s="192">
        <v>0</v>
      </c>
      <c r="N93" s="193">
        <f t="shared" si="51"/>
        <v>0</v>
      </c>
      <c r="O93" s="192">
        <v>0</v>
      </c>
      <c r="P93" s="193">
        <f t="shared" si="52"/>
        <v>0</v>
      </c>
      <c r="Q93" s="192">
        <v>0</v>
      </c>
      <c r="R93" s="193">
        <f t="shared" si="53"/>
        <v>0</v>
      </c>
      <c r="S93" s="192">
        <v>0</v>
      </c>
      <c r="T93" s="193">
        <f t="shared" si="54"/>
        <v>0</v>
      </c>
      <c r="U93" s="192">
        <v>0</v>
      </c>
      <c r="V93" s="193">
        <f t="shared" si="55"/>
        <v>0</v>
      </c>
      <c r="X93" s="403">
        <f t="shared" si="57"/>
        <v>0</v>
      </c>
      <c r="Y93" s="404">
        <f t="shared" si="58"/>
        <v>0</v>
      </c>
      <c r="Z93" s="402">
        <f t="shared" si="56"/>
        <v>0</v>
      </c>
    </row>
    <row r="94" spans="1:26" x14ac:dyDescent="0.3">
      <c r="A94" s="198"/>
      <c r="B94" s="196"/>
      <c r="C94" s="196"/>
      <c r="D94" s="197"/>
      <c r="E94" s="190">
        <v>0</v>
      </c>
      <c r="F94" s="191">
        <f t="shared" si="47"/>
        <v>0</v>
      </c>
      <c r="G94" s="192">
        <v>0</v>
      </c>
      <c r="H94" s="193">
        <f t="shared" si="48"/>
        <v>0</v>
      </c>
      <c r="I94" s="192">
        <v>0</v>
      </c>
      <c r="J94" s="193">
        <f t="shared" si="49"/>
        <v>0</v>
      </c>
      <c r="K94" s="192">
        <v>0</v>
      </c>
      <c r="L94" s="193">
        <f t="shared" si="50"/>
        <v>0</v>
      </c>
      <c r="M94" s="192">
        <v>0</v>
      </c>
      <c r="N94" s="193">
        <f t="shared" si="51"/>
        <v>0</v>
      </c>
      <c r="O94" s="192">
        <v>0</v>
      </c>
      <c r="P94" s="193">
        <f t="shared" si="52"/>
        <v>0</v>
      </c>
      <c r="Q94" s="192">
        <v>0</v>
      </c>
      <c r="R94" s="193">
        <f t="shared" si="53"/>
        <v>0</v>
      </c>
      <c r="S94" s="192">
        <v>0</v>
      </c>
      <c r="T94" s="193">
        <f t="shared" si="54"/>
        <v>0</v>
      </c>
      <c r="U94" s="192">
        <v>0</v>
      </c>
      <c r="V94" s="193">
        <f t="shared" si="55"/>
        <v>0</v>
      </c>
      <c r="X94" s="403">
        <f t="shared" si="57"/>
        <v>0</v>
      </c>
      <c r="Y94" s="404">
        <f t="shared" si="58"/>
        <v>0</v>
      </c>
      <c r="Z94" s="402">
        <f t="shared" si="56"/>
        <v>0</v>
      </c>
    </row>
    <row r="95" spans="1:26" x14ac:dyDescent="0.3">
      <c r="A95" s="198"/>
      <c r="B95" s="196"/>
      <c r="C95" s="196"/>
      <c r="D95" s="197"/>
      <c r="E95" s="190">
        <v>0</v>
      </c>
      <c r="F95" s="191">
        <f t="shared" si="47"/>
        <v>0</v>
      </c>
      <c r="G95" s="192">
        <v>0</v>
      </c>
      <c r="H95" s="193">
        <f t="shared" si="48"/>
        <v>0</v>
      </c>
      <c r="I95" s="192">
        <v>0</v>
      </c>
      <c r="J95" s="193">
        <f t="shared" si="49"/>
        <v>0</v>
      </c>
      <c r="K95" s="192">
        <v>0</v>
      </c>
      <c r="L95" s="193">
        <f t="shared" si="50"/>
        <v>0</v>
      </c>
      <c r="M95" s="192">
        <v>0</v>
      </c>
      <c r="N95" s="193">
        <f t="shared" si="51"/>
        <v>0</v>
      </c>
      <c r="O95" s="192">
        <v>0</v>
      </c>
      <c r="P95" s="193">
        <f t="shared" si="52"/>
        <v>0</v>
      </c>
      <c r="Q95" s="192">
        <v>0</v>
      </c>
      <c r="R95" s="193">
        <f t="shared" si="53"/>
        <v>0</v>
      </c>
      <c r="S95" s="192">
        <v>0</v>
      </c>
      <c r="T95" s="193">
        <f t="shared" si="54"/>
        <v>0</v>
      </c>
      <c r="U95" s="192">
        <v>0</v>
      </c>
      <c r="V95" s="193">
        <f t="shared" si="55"/>
        <v>0</v>
      </c>
      <c r="X95" s="403">
        <f t="shared" si="57"/>
        <v>0</v>
      </c>
      <c r="Y95" s="404">
        <f t="shared" si="58"/>
        <v>0</v>
      </c>
      <c r="Z95" s="402">
        <f t="shared" si="56"/>
        <v>0</v>
      </c>
    </row>
    <row r="96" spans="1:26" x14ac:dyDescent="0.3">
      <c r="A96" s="198"/>
      <c r="B96" s="196"/>
      <c r="C96" s="196"/>
      <c r="D96" s="197"/>
      <c r="E96" s="190">
        <v>0</v>
      </c>
      <c r="F96" s="191">
        <f t="shared" si="47"/>
        <v>0</v>
      </c>
      <c r="G96" s="192">
        <v>0</v>
      </c>
      <c r="H96" s="193">
        <f t="shared" si="48"/>
        <v>0</v>
      </c>
      <c r="I96" s="192">
        <v>0</v>
      </c>
      <c r="J96" s="193">
        <f t="shared" si="49"/>
        <v>0</v>
      </c>
      <c r="K96" s="192">
        <v>0</v>
      </c>
      <c r="L96" s="193">
        <f t="shared" si="50"/>
        <v>0</v>
      </c>
      <c r="M96" s="192">
        <v>0</v>
      </c>
      <c r="N96" s="193">
        <f t="shared" si="51"/>
        <v>0</v>
      </c>
      <c r="O96" s="192">
        <v>0</v>
      </c>
      <c r="P96" s="193">
        <f t="shared" si="52"/>
        <v>0</v>
      </c>
      <c r="Q96" s="192">
        <v>0</v>
      </c>
      <c r="R96" s="193">
        <f t="shared" si="53"/>
        <v>0</v>
      </c>
      <c r="S96" s="192">
        <v>0</v>
      </c>
      <c r="T96" s="193">
        <f t="shared" si="54"/>
        <v>0</v>
      </c>
      <c r="U96" s="192">
        <v>0</v>
      </c>
      <c r="V96" s="193">
        <f t="shared" si="55"/>
        <v>0</v>
      </c>
      <c r="X96" s="403">
        <f t="shared" si="57"/>
        <v>0</v>
      </c>
      <c r="Y96" s="404">
        <f t="shared" si="58"/>
        <v>0</v>
      </c>
      <c r="Z96" s="402">
        <f t="shared" si="56"/>
        <v>0</v>
      </c>
    </row>
    <row r="97" spans="1:26" hidden="1" x14ac:dyDescent="0.3">
      <c r="A97" s="198"/>
      <c r="B97" s="196"/>
      <c r="C97" s="196"/>
      <c r="D97" s="197"/>
      <c r="E97" s="190">
        <v>0</v>
      </c>
      <c r="F97" s="191">
        <f t="shared" si="47"/>
        <v>0</v>
      </c>
      <c r="G97" s="192">
        <v>0</v>
      </c>
      <c r="H97" s="193">
        <f t="shared" si="48"/>
        <v>0</v>
      </c>
      <c r="I97" s="192">
        <v>0</v>
      </c>
      <c r="J97" s="193">
        <f t="shared" si="49"/>
        <v>0</v>
      </c>
      <c r="K97" s="192">
        <v>0</v>
      </c>
      <c r="L97" s="193">
        <f t="shared" si="50"/>
        <v>0</v>
      </c>
      <c r="M97" s="192">
        <v>0</v>
      </c>
      <c r="N97" s="193">
        <f t="shared" si="51"/>
        <v>0</v>
      </c>
      <c r="O97" s="192">
        <v>0</v>
      </c>
      <c r="P97" s="193">
        <f t="shared" si="52"/>
        <v>0</v>
      </c>
      <c r="Q97" s="192">
        <v>0</v>
      </c>
      <c r="R97" s="193">
        <f t="shared" si="53"/>
        <v>0</v>
      </c>
      <c r="S97" s="192">
        <v>0</v>
      </c>
      <c r="T97" s="193">
        <f t="shared" si="54"/>
        <v>0</v>
      </c>
      <c r="U97" s="192">
        <v>0</v>
      </c>
      <c r="V97" s="193">
        <f t="shared" si="55"/>
        <v>0</v>
      </c>
      <c r="X97" s="403">
        <f t="shared" si="57"/>
        <v>0</v>
      </c>
      <c r="Y97" s="404">
        <f t="shared" si="58"/>
        <v>0</v>
      </c>
      <c r="Z97" s="402">
        <f t="shared" si="56"/>
        <v>0</v>
      </c>
    </row>
    <row r="98" spans="1:26" hidden="1" x14ac:dyDescent="0.3">
      <c r="A98" s="198"/>
      <c r="B98" s="196"/>
      <c r="C98" s="196"/>
      <c r="D98" s="197"/>
      <c r="E98" s="190">
        <v>0</v>
      </c>
      <c r="F98" s="191">
        <f t="shared" si="47"/>
        <v>0</v>
      </c>
      <c r="G98" s="192">
        <v>0</v>
      </c>
      <c r="H98" s="193">
        <f t="shared" si="48"/>
        <v>0</v>
      </c>
      <c r="I98" s="192">
        <v>0</v>
      </c>
      <c r="J98" s="193">
        <f t="shared" si="49"/>
        <v>0</v>
      </c>
      <c r="K98" s="192">
        <v>0</v>
      </c>
      <c r="L98" s="193">
        <f t="shared" si="50"/>
        <v>0</v>
      </c>
      <c r="M98" s="192">
        <v>0</v>
      </c>
      <c r="N98" s="193">
        <f t="shared" si="51"/>
        <v>0</v>
      </c>
      <c r="O98" s="192">
        <v>0</v>
      </c>
      <c r="P98" s="193">
        <f t="shared" si="52"/>
        <v>0</v>
      </c>
      <c r="Q98" s="192">
        <v>0</v>
      </c>
      <c r="R98" s="193">
        <f t="shared" si="53"/>
        <v>0</v>
      </c>
      <c r="S98" s="192">
        <v>0</v>
      </c>
      <c r="T98" s="193">
        <f t="shared" si="54"/>
        <v>0</v>
      </c>
      <c r="U98" s="192">
        <v>0</v>
      </c>
      <c r="V98" s="193">
        <f t="shared" si="55"/>
        <v>0</v>
      </c>
      <c r="X98" s="403">
        <f t="shared" si="57"/>
        <v>0</v>
      </c>
      <c r="Y98" s="404">
        <f t="shared" si="58"/>
        <v>0</v>
      </c>
      <c r="Z98" s="402">
        <f t="shared" si="56"/>
        <v>0</v>
      </c>
    </row>
    <row r="99" spans="1:26" hidden="1" x14ac:dyDescent="0.3">
      <c r="A99" s="198"/>
      <c r="B99" s="196"/>
      <c r="C99" s="196"/>
      <c r="D99" s="197"/>
      <c r="E99" s="190">
        <v>0</v>
      </c>
      <c r="F99" s="191">
        <f t="shared" si="47"/>
        <v>0</v>
      </c>
      <c r="G99" s="192">
        <v>0</v>
      </c>
      <c r="H99" s="193">
        <f t="shared" si="48"/>
        <v>0</v>
      </c>
      <c r="I99" s="192">
        <v>0</v>
      </c>
      <c r="J99" s="193">
        <f t="shared" si="49"/>
        <v>0</v>
      </c>
      <c r="K99" s="192">
        <v>0</v>
      </c>
      <c r="L99" s="193">
        <f t="shared" si="50"/>
        <v>0</v>
      </c>
      <c r="M99" s="192">
        <v>0</v>
      </c>
      <c r="N99" s="193">
        <f t="shared" si="51"/>
        <v>0</v>
      </c>
      <c r="O99" s="192">
        <v>0</v>
      </c>
      <c r="P99" s="193">
        <f t="shared" si="52"/>
        <v>0</v>
      </c>
      <c r="Q99" s="192">
        <v>0</v>
      </c>
      <c r="R99" s="193">
        <f t="shared" si="53"/>
        <v>0</v>
      </c>
      <c r="S99" s="192">
        <v>0</v>
      </c>
      <c r="T99" s="193">
        <f t="shared" si="54"/>
        <v>0</v>
      </c>
      <c r="U99" s="192">
        <v>0</v>
      </c>
      <c r="V99" s="193">
        <f t="shared" si="55"/>
        <v>0</v>
      </c>
      <c r="X99" s="403">
        <f t="shared" si="57"/>
        <v>0</v>
      </c>
      <c r="Y99" s="404">
        <f t="shared" si="58"/>
        <v>0</v>
      </c>
      <c r="Z99" s="402">
        <f t="shared" si="56"/>
        <v>0</v>
      </c>
    </row>
    <row r="100" spans="1:26" hidden="1" x14ac:dyDescent="0.3">
      <c r="A100" s="198"/>
      <c r="B100" s="196"/>
      <c r="C100" s="196"/>
      <c r="D100" s="197"/>
      <c r="E100" s="190">
        <v>0</v>
      </c>
      <c r="F100" s="191">
        <f t="shared" si="47"/>
        <v>0</v>
      </c>
      <c r="G100" s="192">
        <v>0</v>
      </c>
      <c r="H100" s="193">
        <f t="shared" si="48"/>
        <v>0</v>
      </c>
      <c r="I100" s="192">
        <v>0</v>
      </c>
      <c r="J100" s="193">
        <f t="shared" si="49"/>
        <v>0</v>
      </c>
      <c r="K100" s="192">
        <v>0</v>
      </c>
      <c r="L100" s="193">
        <f t="shared" si="50"/>
        <v>0</v>
      </c>
      <c r="M100" s="192">
        <v>0</v>
      </c>
      <c r="N100" s="193">
        <f t="shared" si="51"/>
        <v>0</v>
      </c>
      <c r="O100" s="192">
        <v>0</v>
      </c>
      <c r="P100" s="193">
        <f t="shared" si="52"/>
        <v>0</v>
      </c>
      <c r="Q100" s="192">
        <v>0</v>
      </c>
      <c r="R100" s="193">
        <f t="shared" si="53"/>
        <v>0</v>
      </c>
      <c r="S100" s="192">
        <v>0</v>
      </c>
      <c r="T100" s="193">
        <f t="shared" si="54"/>
        <v>0</v>
      </c>
      <c r="U100" s="192">
        <v>0</v>
      </c>
      <c r="V100" s="193">
        <f t="shared" si="55"/>
        <v>0</v>
      </c>
      <c r="X100" s="403">
        <f t="shared" si="57"/>
        <v>0</v>
      </c>
      <c r="Y100" s="404">
        <f t="shared" si="58"/>
        <v>0</v>
      </c>
      <c r="Z100" s="402">
        <f t="shared" si="56"/>
        <v>0</v>
      </c>
    </row>
    <row r="101" spans="1:26" hidden="1" x14ac:dyDescent="0.3">
      <c r="A101" s="198"/>
      <c r="B101" s="196"/>
      <c r="C101" s="196"/>
      <c r="D101" s="197"/>
      <c r="E101" s="190">
        <v>0</v>
      </c>
      <c r="F101" s="191">
        <f t="shared" si="47"/>
        <v>0</v>
      </c>
      <c r="G101" s="192">
        <v>0</v>
      </c>
      <c r="H101" s="193">
        <f t="shared" si="48"/>
        <v>0</v>
      </c>
      <c r="I101" s="192">
        <v>0</v>
      </c>
      <c r="J101" s="193">
        <f t="shared" si="49"/>
        <v>0</v>
      </c>
      <c r="K101" s="192">
        <v>0</v>
      </c>
      <c r="L101" s="193">
        <f t="shared" si="50"/>
        <v>0</v>
      </c>
      <c r="M101" s="192">
        <v>0</v>
      </c>
      <c r="N101" s="193">
        <f t="shared" si="51"/>
        <v>0</v>
      </c>
      <c r="O101" s="192">
        <v>0</v>
      </c>
      <c r="P101" s="193">
        <f t="shared" si="52"/>
        <v>0</v>
      </c>
      <c r="Q101" s="192">
        <v>0</v>
      </c>
      <c r="R101" s="193">
        <f t="shared" si="53"/>
        <v>0</v>
      </c>
      <c r="S101" s="192">
        <v>0</v>
      </c>
      <c r="T101" s="193">
        <f t="shared" si="54"/>
        <v>0</v>
      </c>
      <c r="U101" s="192">
        <v>0</v>
      </c>
      <c r="V101" s="193">
        <f t="shared" si="55"/>
        <v>0</v>
      </c>
      <c r="X101" s="403">
        <f t="shared" si="57"/>
        <v>0</v>
      </c>
      <c r="Y101" s="404">
        <f t="shared" si="58"/>
        <v>0</v>
      </c>
      <c r="Z101" s="402">
        <f t="shared" si="56"/>
        <v>0</v>
      </c>
    </row>
    <row r="102" spans="1:26" hidden="1" x14ac:dyDescent="0.3">
      <c r="A102" s="198"/>
      <c r="B102" s="196"/>
      <c r="C102" s="196"/>
      <c r="D102" s="197"/>
      <c r="E102" s="190">
        <v>0</v>
      </c>
      <c r="F102" s="191">
        <f t="shared" si="47"/>
        <v>0</v>
      </c>
      <c r="G102" s="192">
        <v>0</v>
      </c>
      <c r="H102" s="193">
        <f t="shared" si="48"/>
        <v>0</v>
      </c>
      <c r="I102" s="192">
        <v>0</v>
      </c>
      <c r="J102" s="193">
        <f t="shared" si="49"/>
        <v>0</v>
      </c>
      <c r="K102" s="192">
        <v>0</v>
      </c>
      <c r="L102" s="193">
        <f t="shared" si="50"/>
        <v>0</v>
      </c>
      <c r="M102" s="192">
        <v>0</v>
      </c>
      <c r="N102" s="193">
        <f t="shared" si="51"/>
        <v>0</v>
      </c>
      <c r="O102" s="192">
        <v>0</v>
      </c>
      <c r="P102" s="193">
        <f t="shared" si="52"/>
        <v>0</v>
      </c>
      <c r="Q102" s="192">
        <v>0</v>
      </c>
      <c r="R102" s="193">
        <f t="shared" si="53"/>
        <v>0</v>
      </c>
      <c r="S102" s="192">
        <v>0</v>
      </c>
      <c r="T102" s="193">
        <f t="shared" si="54"/>
        <v>0</v>
      </c>
      <c r="U102" s="192">
        <v>0</v>
      </c>
      <c r="V102" s="193">
        <f t="shared" si="55"/>
        <v>0</v>
      </c>
      <c r="X102" s="403">
        <f t="shared" si="57"/>
        <v>0</v>
      </c>
      <c r="Y102" s="404">
        <f t="shared" si="58"/>
        <v>0</v>
      </c>
      <c r="Z102" s="402">
        <f t="shared" si="56"/>
        <v>0</v>
      </c>
    </row>
    <row r="103" spans="1:26" hidden="1" x14ac:dyDescent="0.3">
      <c r="A103" s="198"/>
      <c r="B103" s="196"/>
      <c r="C103" s="196"/>
      <c r="D103" s="197"/>
      <c r="E103" s="190">
        <v>0</v>
      </c>
      <c r="F103" s="191">
        <f t="shared" si="47"/>
        <v>0</v>
      </c>
      <c r="G103" s="192">
        <v>0</v>
      </c>
      <c r="H103" s="193">
        <f t="shared" si="48"/>
        <v>0</v>
      </c>
      <c r="I103" s="192">
        <v>0</v>
      </c>
      <c r="J103" s="193">
        <f t="shared" si="49"/>
        <v>0</v>
      </c>
      <c r="K103" s="192">
        <v>0</v>
      </c>
      <c r="L103" s="193">
        <f t="shared" si="50"/>
        <v>0</v>
      </c>
      <c r="M103" s="192">
        <v>0</v>
      </c>
      <c r="N103" s="193">
        <f t="shared" si="51"/>
        <v>0</v>
      </c>
      <c r="O103" s="192">
        <v>0</v>
      </c>
      <c r="P103" s="193">
        <f t="shared" si="52"/>
        <v>0</v>
      </c>
      <c r="Q103" s="192">
        <v>0</v>
      </c>
      <c r="R103" s="193">
        <f t="shared" si="53"/>
        <v>0</v>
      </c>
      <c r="S103" s="192">
        <v>0</v>
      </c>
      <c r="T103" s="193">
        <f t="shared" si="54"/>
        <v>0</v>
      </c>
      <c r="U103" s="192">
        <v>0</v>
      </c>
      <c r="V103" s="193">
        <f t="shared" si="55"/>
        <v>0</v>
      </c>
      <c r="X103" s="403">
        <f t="shared" si="57"/>
        <v>0</v>
      </c>
      <c r="Y103" s="404">
        <f t="shared" si="58"/>
        <v>0</v>
      </c>
      <c r="Z103" s="402">
        <f t="shared" si="56"/>
        <v>0</v>
      </c>
    </row>
    <row r="104" spans="1:26" hidden="1" x14ac:dyDescent="0.3">
      <c r="A104" s="406"/>
      <c r="B104" s="196"/>
      <c r="C104" s="196"/>
      <c r="D104" s="197"/>
      <c r="E104" s="190">
        <v>0</v>
      </c>
      <c r="F104" s="191">
        <f t="shared" si="47"/>
        <v>0</v>
      </c>
      <c r="G104" s="192">
        <v>0</v>
      </c>
      <c r="H104" s="193">
        <f t="shared" si="48"/>
        <v>0</v>
      </c>
      <c r="I104" s="192">
        <v>0</v>
      </c>
      <c r="J104" s="193">
        <f t="shared" si="49"/>
        <v>0</v>
      </c>
      <c r="K104" s="192">
        <v>0</v>
      </c>
      <c r="L104" s="193">
        <f t="shared" si="50"/>
        <v>0</v>
      </c>
      <c r="M104" s="192">
        <v>0</v>
      </c>
      <c r="N104" s="193">
        <f t="shared" si="51"/>
        <v>0</v>
      </c>
      <c r="O104" s="192">
        <v>0</v>
      </c>
      <c r="P104" s="193">
        <f t="shared" si="52"/>
        <v>0</v>
      </c>
      <c r="Q104" s="192">
        <v>0</v>
      </c>
      <c r="R104" s="193">
        <f t="shared" si="53"/>
        <v>0</v>
      </c>
      <c r="S104" s="192">
        <v>0</v>
      </c>
      <c r="T104" s="193">
        <f t="shared" si="54"/>
        <v>0</v>
      </c>
      <c r="U104" s="192">
        <v>0</v>
      </c>
      <c r="V104" s="193">
        <f t="shared" si="55"/>
        <v>0</v>
      </c>
      <c r="X104" s="403">
        <f t="shared" si="57"/>
        <v>0</v>
      </c>
      <c r="Y104" s="404">
        <f t="shared" si="58"/>
        <v>0</v>
      </c>
      <c r="Z104" s="402">
        <f t="shared" si="56"/>
        <v>0</v>
      </c>
    </row>
    <row r="105" spans="1:26" hidden="1" x14ac:dyDescent="0.3">
      <c r="A105" s="406"/>
      <c r="B105" s="196"/>
      <c r="C105" s="196"/>
      <c r="D105" s="197"/>
      <c r="E105" s="190">
        <v>0</v>
      </c>
      <c r="F105" s="191">
        <f t="shared" si="47"/>
        <v>0</v>
      </c>
      <c r="G105" s="192">
        <v>0</v>
      </c>
      <c r="H105" s="193">
        <f t="shared" si="48"/>
        <v>0</v>
      </c>
      <c r="I105" s="192">
        <v>0</v>
      </c>
      <c r="J105" s="193">
        <f t="shared" si="49"/>
        <v>0</v>
      </c>
      <c r="K105" s="192">
        <v>0</v>
      </c>
      <c r="L105" s="193">
        <f t="shared" si="50"/>
        <v>0</v>
      </c>
      <c r="M105" s="192">
        <v>0</v>
      </c>
      <c r="N105" s="193">
        <f t="shared" si="51"/>
        <v>0</v>
      </c>
      <c r="O105" s="192">
        <v>0</v>
      </c>
      <c r="P105" s="193">
        <f t="shared" si="52"/>
        <v>0</v>
      </c>
      <c r="Q105" s="192">
        <v>0</v>
      </c>
      <c r="R105" s="193">
        <f t="shared" si="53"/>
        <v>0</v>
      </c>
      <c r="S105" s="192">
        <v>0</v>
      </c>
      <c r="T105" s="193">
        <f t="shared" si="54"/>
        <v>0</v>
      </c>
      <c r="U105" s="192">
        <v>0</v>
      </c>
      <c r="V105" s="193">
        <f t="shared" si="55"/>
        <v>0</v>
      </c>
      <c r="X105" s="403">
        <f t="shared" si="57"/>
        <v>0</v>
      </c>
      <c r="Y105" s="404">
        <f t="shared" si="58"/>
        <v>0</v>
      </c>
      <c r="Z105" s="402">
        <f t="shared" si="56"/>
        <v>0</v>
      </c>
    </row>
    <row r="106" spans="1:26" hidden="1" x14ac:dyDescent="0.3">
      <c r="A106" s="406"/>
      <c r="B106" s="196"/>
      <c r="C106" s="196"/>
      <c r="D106" s="197"/>
      <c r="E106" s="190">
        <v>0</v>
      </c>
      <c r="F106" s="191">
        <f t="shared" si="47"/>
        <v>0</v>
      </c>
      <c r="G106" s="192">
        <v>0</v>
      </c>
      <c r="H106" s="193">
        <f t="shared" si="48"/>
        <v>0</v>
      </c>
      <c r="I106" s="192">
        <v>0</v>
      </c>
      <c r="J106" s="193">
        <f t="shared" si="49"/>
        <v>0</v>
      </c>
      <c r="K106" s="192">
        <v>0</v>
      </c>
      <c r="L106" s="193">
        <f t="shared" si="50"/>
        <v>0</v>
      </c>
      <c r="M106" s="192">
        <v>0</v>
      </c>
      <c r="N106" s="193">
        <f t="shared" si="51"/>
        <v>0</v>
      </c>
      <c r="O106" s="192">
        <v>0</v>
      </c>
      <c r="P106" s="193">
        <f t="shared" si="52"/>
        <v>0</v>
      </c>
      <c r="Q106" s="192">
        <v>0</v>
      </c>
      <c r="R106" s="193">
        <f t="shared" si="53"/>
        <v>0</v>
      </c>
      <c r="S106" s="192">
        <v>0</v>
      </c>
      <c r="T106" s="193">
        <f t="shared" si="54"/>
        <v>0</v>
      </c>
      <c r="U106" s="192">
        <v>0</v>
      </c>
      <c r="V106" s="193">
        <f t="shared" si="55"/>
        <v>0</v>
      </c>
      <c r="X106" s="403">
        <f t="shared" si="57"/>
        <v>0</v>
      </c>
      <c r="Y106" s="404">
        <f t="shared" si="58"/>
        <v>0</v>
      </c>
      <c r="Z106" s="402">
        <f t="shared" si="56"/>
        <v>0</v>
      </c>
    </row>
    <row r="107" spans="1:26" hidden="1" x14ac:dyDescent="0.3">
      <c r="A107" s="406"/>
      <c r="B107" s="196"/>
      <c r="C107" s="196"/>
      <c r="D107" s="197"/>
      <c r="E107" s="190">
        <v>0</v>
      </c>
      <c r="F107" s="191">
        <f t="shared" si="47"/>
        <v>0</v>
      </c>
      <c r="G107" s="192">
        <v>0</v>
      </c>
      <c r="H107" s="193">
        <f t="shared" si="48"/>
        <v>0</v>
      </c>
      <c r="I107" s="192">
        <v>0</v>
      </c>
      <c r="J107" s="193">
        <f t="shared" si="49"/>
        <v>0</v>
      </c>
      <c r="K107" s="192">
        <v>0</v>
      </c>
      <c r="L107" s="193">
        <f t="shared" si="50"/>
        <v>0</v>
      </c>
      <c r="M107" s="192">
        <v>0</v>
      </c>
      <c r="N107" s="193">
        <f t="shared" si="51"/>
        <v>0</v>
      </c>
      <c r="O107" s="192">
        <v>0</v>
      </c>
      <c r="P107" s="193">
        <f t="shared" si="52"/>
        <v>0</v>
      </c>
      <c r="Q107" s="192">
        <v>0</v>
      </c>
      <c r="R107" s="193">
        <f t="shared" si="53"/>
        <v>0</v>
      </c>
      <c r="S107" s="192">
        <v>0</v>
      </c>
      <c r="T107" s="193">
        <f t="shared" si="54"/>
        <v>0</v>
      </c>
      <c r="U107" s="192">
        <v>0</v>
      </c>
      <c r="V107" s="193">
        <f t="shared" si="55"/>
        <v>0</v>
      </c>
      <c r="X107" s="403">
        <f t="shared" si="57"/>
        <v>0</v>
      </c>
      <c r="Y107" s="404">
        <f t="shared" si="58"/>
        <v>0</v>
      </c>
      <c r="Z107" s="402">
        <f t="shared" si="56"/>
        <v>0</v>
      </c>
    </row>
    <row r="108" spans="1:26" hidden="1" x14ac:dyDescent="0.3">
      <c r="A108" s="406"/>
      <c r="B108" s="196"/>
      <c r="C108" s="196"/>
      <c r="D108" s="197"/>
      <c r="E108" s="190">
        <v>0</v>
      </c>
      <c r="F108" s="191">
        <f t="shared" si="47"/>
        <v>0</v>
      </c>
      <c r="G108" s="192">
        <v>0</v>
      </c>
      <c r="H108" s="193">
        <f t="shared" si="48"/>
        <v>0</v>
      </c>
      <c r="I108" s="192">
        <v>0</v>
      </c>
      <c r="J108" s="193">
        <f t="shared" si="49"/>
        <v>0</v>
      </c>
      <c r="K108" s="192">
        <v>0</v>
      </c>
      <c r="L108" s="193">
        <f t="shared" si="50"/>
        <v>0</v>
      </c>
      <c r="M108" s="192">
        <v>0</v>
      </c>
      <c r="N108" s="193">
        <f t="shared" si="51"/>
        <v>0</v>
      </c>
      <c r="O108" s="192">
        <v>0</v>
      </c>
      <c r="P108" s="193">
        <f t="shared" si="52"/>
        <v>0</v>
      </c>
      <c r="Q108" s="192">
        <v>0</v>
      </c>
      <c r="R108" s="193">
        <f t="shared" si="53"/>
        <v>0</v>
      </c>
      <c r="S108" s="192">
        <v>0</v>
      </c>
      <c r="T108" s="193">
        <f t="shared" si="54"/>
        <v>0</v>
      </c>
      <c r="U108" s="192">
        <v>0</v>
      </c>
      <c r="V108" s="193">
        <f t="shared" si="55"/>
        <v>0</v>
      </c>
      <c r="X108" s="403">
        <f t="shared" si="57"/>
        <v>0</v>
      </c>
      <c r="Y108" s="404">
        <f t="shared" si="58"/>
        <v>0</v>
      </c>
      <c r="Z108" s="402">
        <f t="shared" si="56"/>
        <v>0</v>
      </c>
    </row>
    <row r="109" spans="1:26" hidden="1" x14ac:dyDescent="0.3">
      <c r="A109" s="406"/>
      <c r="B109" s="196"/>
      <c r="C109" s="196"/>
      <c r="D109" s="197"/>
      <c r="E109" s="190">
        <v>0</v>
      </c>
      <c r="F109" s="191">
        <f t="shared" si="47"/>
        <v>0</v>
      </c>
      <c r="G109" s="192">
        <v>0</v>
      </c>
      <c r="H109" s="193">
        <f t="shared" si="48"/>
        <v>0</v>
      </c>
      <c r="I109" s="192">
        <v>0</v>
      </c>
      <c r="J109" s="193">
        <f t="shared" si="49"/>
        <v>0</v>
      </c>
      <c r="K109" s="192">
        <v>0</v>
      </c>
      <c r="L109" s="193">
        <f t="shared" si="50"/>
        <v>0</v>
      </c>
      <c r="M109" s="192">
        <v>0</v>
      </c>
      <c r="N109" s="193">
        <f t="shared" si="51"/>
        <v>0</v>
      </c>
      <c r="O109" s="192">
        <v>0</v>
      </c>
      <c r="P109" s="193">
        <f t="shared" si="52"/>
        <v>0</v>
      </c>
      <c r="Q109" s="192">
        <v>0</v>
      </c>
      <c r="R109" s="193">
        <f t="shared" si="53"/>
        <v>0</v>
      </c>
      <c r="S109" s="192">
        <v>0</v>
      </c>
      <c r="T109" s="193">
        <f t="shared" si="54"/>
        <v>0</v>
      </c>
      <c r="U109" s="192">
        <v>0</v>
      </c>
      <c r="V109" s="193">
        <f t="shared" si="55"/>
        <v>0</v>
      </c>
      <c r="X109" s="403">
        <f t="shared" si="57"/>
        <v>0</v>
      </c>
      <c r="Y109" s="404">
        <f t="shared" si="58"/>
        <v>0</v>
      </c>
      <c r="Z109" s="402">
        <f t="shared" si="56"/>
        <v>0</v>
      </c>
    </row>
    <row r="110" spans="1:26" hidden="1" x14ac:dyDescent="0.3">
      <c r="A110" s="406"/>
      <c r="B110" s="196"/>
      <c r="C110" s="196"/>
      <c r="D110" s="197"/>
      <c r="E110" s="190">
        <v>0</v>
      </c>
      <c r="F110" s="191">
        <f t="shared" si="47"/>
        <v>0</v>
      </c>
      <c r="G110" s="192">
        <v>0</v>
      </c>
      <c r="H110" s="193">
        <f t="shared" si="48"/>
        <v>0</v>
      </c>
      <c r="I110" s="192">
        <v>0</v>
      </c>
      <c r="J110" s="193">
        <f t="shared" si="49"/>
        <v>0</v>
      </c>
      <c r="K110" s="192">
        <v>0</v>
      </c>
      <c r="L110" s="193">
        <f t="shared" si="50"/>
        <v>0</v>
      </c>
      <c r="M110" s="192">
        <v>0</v>
      </c>
      <c r="N110" s="193">
        <f t="shared" si="51"/>
        <v>0</v>
      </c>
      <c r="O110" s="192">
        <v>0</v>
      </c>
      <c r="P110" s="193">
        <f t="shared" si="52"/>
        <v>0</v>
      </c>
      <c r="Q110" s="192">
        <v>0</v>
      </c>
      <c r="R110" s="193">
        <f t="shared" si="53"/>
        <v>0</v>
      </c>
      <c r="S110" s="192">
        <v>0</v>
      </c>
      <c r="T110" s="193">
        <f t="shared" si="54"/>
        <v>0</v>
      </c>
      <c r="U110" s="192">
        <v>0</v>
      </c>
      <c r="V110" s="193">
        <f t="shared" si="55"/>
        <v>0</v>
      </c>
      <c r="X110" s="403">
        <f t="shared" si="57"/>
        <v>0</v>
      </c>
      <c r="Y110" s="404">
        <f t="shared" si="58"/>
        <v>0</v>
      </c>
      <c r="Z110" s="402">
        <f t="shared" si="56"/>
        <v>0</v>
      </c>
    </row>
    <row r="111" spans="1:26" hidden="1" x14ac:dyDescent="0.3">
      <c r="A111" s="406"/>
      <c r="B111" s="196"/>
      <c r="C111" s="196"/>
      <c r="D111" s="197"/>
      <c r="E111" s="190">
        <v>0</v>
      </c>
      <c r="F111" s="191">
        <f t="shared" si="47"/>
        <v>0</v>
      </c>
      <c r="G111" s="192">
        <v>0</v>
      </c>
      <c r="H111" s="193">
        <f t="shared" si="48"/>
        <v>0</v>
      </c>
      <c r="I111" s="192">
        <v>0</v>
      </c>
      <c r="J111" s="193">
        <f t="shared" si="49"/>
        <v>0</v>
      </c>
      <c r="K111" s="192">
        <v>0</v>
      </c>
      <c r="L111" s="193">
        <f t="shared" si="50"/>
        <v>0</v>
      </c>
      <c r="M111" s="192">
        <v>0</v>
      </c>
      <c r="N111" s="193">
        <f t="shared" si="51"/>
        <v>0</v>
      </c>
      <c r="O111" s="192">
        <v>0</v>
      </c>
      <c r="P111" s="193">
        <f t="shared" si="52"/>
        <v>0</v>
      </c>
      <c r="Q111" s="192">
        <v>0</v>
      </c>
      <c r="R111" s="193">
        <f t="shared" si="53"/>
        <v>0</v>
      </c>
      <c r="S111" s="192">
        <v>0</v>
      </c>
      <c r="T111" s="193">
        <f t="shared" si="54"/>
        <v>0</v>
      </c>
      <c r="U111" s="192">
        <v>0</v>
      </c>
      <c r="V111" s="193">
        <f t="shared" si="55"/>
        <v>0</v>
      </c>
      <c r="X111" s="403">
        <f t="shared" si="57"/>
        <v>0</v>
      </c>
      <c r="Y111" s="404">
        <f t="shared" si="58"/>
        <v>0</v>
      </c>
      <c r="Z111" s="402">
        <f t="shared" si="56"/>
        <v>0</v>
      </c>
    </row>
    <row r="112" spans="1:26" hidden="1" x14ac:dyDescent="0.3">
      <c r="A112" s="406"/>
      <c r="B112" s="196"/>
      <c r="C112" s="196"/>
      <c r="D112" s="197"/>
      <c r="E112" s="190">
        <v>0</v>
      </c>
      <c r="F112" s="191">
        <f t="shared" si="47"/>
        <v>0</v>
      </c>
      <c r="G112" s="192">
        <v>0</v>
      </c>
      <c r="H112" s="193">
        <f t="shared" si="48"/>
        <v>0</v>
      </c>
      <c r="I112" s="192">
        <v>0</v>
      </c>
      <c r="J112" s="193">
        <f t="shared" si="49"/>
        <v>0</v>
      </c>
      <c r="K112" s="192">
        <v>0</v>
      </c>
      <c r="L112" s="193">
        <f t="shared" si="50"/>
        <v>0</v>
      </c>
      <c r="M112" s="192">
        <v>0</v>
      </c>
      <c r="N112" s="193">
        <f t="shared" si="51"/>
        <v>0</v>
      </c>
      <c r="O112" s="192">
        <v>0</v>
      </c>
      <c r="P112" s="193">
        <f t="shared" si="52"/>
        <v>0</v>
      </c>
      <c r="Q112" s="192">
        <v>0</v>
      </c>
      <c r="R112" s="193">
        <f t="shared" si="53"/>
        <v>0</v>
      </c>
      <c r="S112" s="192">
        <v>0</v>
      </c>
      <c r="T112" s="193">
        <f t="shared" si="54"/>
        <v>0</v>
      </c>
      <c r="U112" s="192">
        <v>0</v>
      </c>
      <c r="V112" s="193">
        <f t="shared" si="55"/>
        <v>0</v>
      </c>
      <c r="X112" s="403">
        <f t="shared" si="57"/>
        <v>0</v>
      </c>
      <c r="Y112" s="404">
        <f t="shared" si="58"/>
        <v>0</v>
      </c>
      <c r="Z112" s="402">
        <f t="shared" si="56"/>
        <v>0</v>
      </c>
    </row>
    <row r="113" spans="1:26" hidden="1" x14ac:dyDescent="0.3">
      <c r="A113" s="406"/>
      <c r="B113" s="196"/>
      <c r="C113" s="196"/>
      <c r="D113" s="197"/>
      <c r="E113" s="190">
        <v>0</v>
      </c>
      <c r="F113" s="191">
        <f t="shared" si="47"/>
        <v>0</v>
      </c>
      <c r="G113" s="192">
        <v>0</v>
      </c>
      <c r="H113" s="193">
        <f t="shared" si="48"/>
        <v>0</v>
      </c>
      <c r="I113" s="192">
        <v>0</v>
      </c>
      <c r="J113" s="193">
        <f t="shared" si="49"/>
        <v>0</v>
      </c>
      <c r="K113" s="192">
        <v>0</v>
      </c>
      <c r="L113" s="193">
        <f t="shared" si="50"/>
        <v>0</v>
      </c>
      <c r="M113" s="192">
        <v>0</v>
      </c>
      <c r="N113" s="193">
        <f t="shared" si="51"/>
        <v>0</v>
      </c>
      <c r="O113" s="192">
        <v>0</v>
      </c>
      <c r="P113" s="193">
        <f t="shared" si="52"/>
        <v>0</v>
      </c>
      <c r="Q113" s="192">
        <v>0</v>
      </c>
      <c r="R113" s="193">
        <f t="shared" si="53"/>
        <v>0</v>
      </c>
      <c r="S113" s="192">
        <v>0</v>
      </c>
      <c r="T113" s="193">
        <f t="shared" si="54"/>
        <v>0</v>
      </c>
      <c r="U113" s="192">
        <v>0</v>
      </c>
      <c r="V113" s="193">
        <f t="shared" si="55"/>
        <v>0</v>
      </c>
      <c r="X113" s="403">
        <f t="shared" si="57"/>
        <v>0</v>
      </c>
      <c r="Y113" s="404">
        <f t="shared" si="58"/>
        <v>0</v>
      </c>
      <c r="Z113" s="402">
        <f t="shared" si="56"/>
        <v>0</v>
      </c>
    </row>
    <row r="114" spans="1:26" hidden="1" x14ac:dyDescent="0.3">
      <c r="A114" s="406"/>
      <c r="B114" s="196"/>
      <c r="C114" s="196"/>
      <c r="D114" s="197"/>
      <c r="E114" s="190">
        <v>0</v>
      </c>
      <c r="F114" s="191">
        <f t="shared" si="47"/>
        <v>0</v>
      </c>
      <c r="G114" s="192">
        <v>0</v>
      </c>
      <c r="H114" s="193">
        <f t="shared" si="48"/>
        <v>0</v>
      </c>
      <c r="I114" s="192">
        <v>0</v>
      </c>
      <c r="J114" s="193">
        <f t="shared" si="49"/>
        <v>0</v>
      </c>
      <c r="K114" s="192">
        <v>0</v>
      </c>
      <c r="L114" s="193">
        <f t="shared" si="50"/>
        <v>0</v>
      </c>
      <c r="M114" s="192">
        <v>0</v>
      </c>
      <c r="N114" s="193">
        <f t="shared" si="51"/>
        <v>0</v>
      </c>
      <c r="O114" s="192">
        <v>0</v>
      </c>
      <c r="P114" s="193">
        <f t="shared" si="52"/>
        <v>0</v>
      </c>
      <c r="Q114" s="192">
        <v>0</v>
      </c>
      <c r="R114" s="193">
        <f t="shared" si="53"/>
        <v>0</v>
      </c>
      <c r="S114" s="192">
        <v>0</v>
      </c>
      <c r="T114" s="193">
        <f t="shared" si="54"/>
        <v>0</v>
      </c>
      <c r="U114" s="192">
        <v>0</v>
      </c>
      <c r="V114" s="193">
        <f t="shared" si="55"/>
        <v>0</v>
      </c>
      <c r="X114" s="403">
        <f t="shared" si="57"/>
        <v>0</v>
      </c>
      <c r="Y114" s="404">
        <f t="shared" si="58"/>
        <v>0</v>
      </c>
      <c r="Z114" s="402">
        <f t="shared" si="56"/>
        <v>0</v>
      </c>
    </row>
    <row r="115" spans="1:26" hidden="1" x14ac:dyDescent="0.3">
      <c r="A115" s="406"/>
      <c r="B115" s="196"/>
      <c r="C115" s="196"/>
      <c r="D115" s="197"/>
      <c r="E115" s="190">
        <v>0</v>
      </c>
      <c r="F115" s="191">
        <f t="shared" si="47"/>
        <v>0</v>
      </c>
      <c r="G115" s="192">
        <v>0</v>
      </c>
      <c r="H115" s="193">
        <f t="shared" si="48"/>
        <v>0</v>
      </c>
      <c r="I115" s="192">
        <v>0</v>
      </c>
      <c r="J115" s="193">
        <f t="shared" si="49"/>
        <v>0</v>
      </c>
      <c r="K115" s="192">
        <v>0</v>
      </c>
      <c r="L115" s="193">
        <f t="shared" si="50"/>
        <v>0</v>
      </c>
      <c r="M115" s="192">
        <v>0</v>
      </c>
      <c r="N115" s="193">
        <f t="shared" si="51"/>
        <v>0</v>
      </c>
      <c r="O115" s="192">
        <v>0</v>
      </c>
      <c r="P115" s="193">
        <f t="shared" si="52"/>
        <v>0</v>
      </c>
      <c r="Q115" s="192">
        <v>0</v>
      </c>
      <c r="R115" s="193">
        <f t="shared" si="53"/>
        <v>0</v>
      </c>
      <c r="S115" s="192">
        <v>0</v>
      </c>
      <c r="T115" s="193">
        <f t="shared" si="54"/>
        <v>0</v>
      </c>
      <c r="U115" s="192">
        <v>0</v>
      </c>
      <c r="V115" s="193">
        <f t="shared" si="55"/>
        <v>0</v>
      </c>
      <c r="X115" s="403">
        <f t="shared" si="57"/>
        <v>0</v>
      </c>
      <c r="Y115" s="404">
        <f t="shared" si="58"/>
        <v>0</v>
      </c>
      <c r="Z115" s="402">
        <f t="shared" si="56"/>
        <v>0</v>
      </c>
    </row>
    <row r="116" spans="1:26" hidden="1" x14ac:dyDescent="0.3">
      <c r="A116" s="406"/>
      <c r="B116" s="196"/>
      <c r="C116" s="196"/>
      <c r="D116" s="197"/>
      <c r="E116" s="190">
        <v>0</v>
      </c>
      <c r="F116" s="191">
        <f t="shared" si="47"/>
        <v>0</v>
      </c>
      <c r="G116" s="192">
        <v>0</v>
      </c>
      <c r="H116" s="193">
        <f t="shared" si="48"/>
        <v>0</v>
      </c>
      <c r="I116" s="192">
        <v>0</v>
      </c>
      <c r="J116" s="193">
        <f t="shared" si="49"/>
        <v>0</v>
      </c>
      <c r="K116" s="192">
        <v>0</v>
      </c>
      <c r="L116" s="193">
        <f t="shared" si="50"/>
        <v>0</v>
      </c>
      <c r="M116" s="192">
        <v>0</v>
      </c>
      <c r="N116" s="193">
        <f t="shared" si="51"/>
        <v>0</v>
      </c>
      <c r="O116" s="192">
        <v>0</v>
      </c>
      <c r="P116" s="193">
        <f t="shared" si="52"/>
        <v>0</v>
      </c>
      <c r="Q116" s="192">
        <v>0</v>
      </c>
      <c r="R116" s="193">
        <f t="shared" si="53"/>
        <v>0</v>
      </c>
      <c r="S116" s="192">
        <v>0</v>
      </c>
      <c r="T116" s="193">
        <f t="shared" si="54"/>
        <v>0</v>
      </c>
      <c r="U116" s="192">
        <v>0</v>
      </c>
      <c r="V116" s="193">
        <f t="shared" si="55"/>
        <v>0</v>
      </c>
      <c r="X116" s="403">
        <f t="shared" si="57"/>
        <v>0</v>
      </c>
      <c r="Y116" s="404">
        <f t="shared" si="58"/>
        <v>0</v>
      </c>
      <c r="Z116" s="402">
        <f t="shared" si="56"/>
        <v>0</v>
      </c>
    </row>
    <row r="117" spans="1:26" ht="15" thickBot="1" x14ac:dyDescent="0.35">
      <c r="B117" s="201"/>
      <c r="C117" s="201"/>
      <c r="D117" s="202"/>
    </row>
    <row r="118" spans="1:26" ht="15" thickBot="1" x14ac:dyDescent="0.35">
      <c r="B118" s="552" t="s">
        <v>89</v>
      </c>
      <c r="C118" s="553"/>
      <c r="D118" s="203">
        <f>SUM(D86:D117)</f>
        <v>0</v>
      </c>
      <c r="E118" s="426"/>
      <c r="F118" s="203">
        <f>SUM(F86:F116)</f>
        <v>0</v>
      </c>
      <c r="G118" s="204"/>
      <c r="H118" s="205">
        <f>SUM(H86:H116)</f>
        <v>0</v>
      </c>
      <c r="I118" s="193"/>
      <c r="J118" s="193">
        <f>SUM(J86:J116)</f>
        <v>0</v>
      </c>
      <c r="K118" s="193"/>
      <c r="L118" s="193">
        <f>SUM(L86:L116)</f>
        <v>0</v>
      </c>
      <c r="M118" s="193"/>
      <c r="N118" s="193">
        <f>SUM(N86:N116)</f>
        <v>0</v>
      </c>
      <c r="O118" s="193"/>
      <c r="P118" s="193">
        <f>SUM(P86:P116)</f>
        <v>0</v>
      </c>
      <c r="Q118" s="193"/>
      <c r="R118" s="193">
        <f>SUM(R86:R116)</f>
        <v>0</v>
      </c>
      <c r="S118" s="193"/>
      <c r="T118" s="193">
        <f>SUM(T86:T116)</f>
        <v>0</v>
      </c>
      <c r="U118" s="193"/>
      <c r="V118" s="193">
        <f>SUM(V86:V116)</f>
        <v>0</v>
      </c>
      <c r="Y118" s="206">
        <f>F118+H118+J118+L118+N118+P118+R118+T118+V118</f>
        <v>0</v>
      </c>
      <c r="Z118" s="199">
        <f>Y118-D118</f>
        <v>0</v>
      </c>
    </row>
    <row r="119" spans="1:26" ht="15" thickBot="1" x14ac:dyDescent="0.35">
      <c r="C119" s="166"/>
      <c r="D119" s="215"/>
      <c r="E119" s="216"/>
      <c r="F119" s="217"/>
      <c r="Q119" s="217"/>
      <c r="R119" s="218"/>
    </row>
    <row r="120" spans="1:26" ht="15" thickBot="1" x14ac:dyDescent="0.35">
      <c r="A120" s="219"/>
      <c r="B120" s="169"/>
      <c r="C120" s="556" t="s">
        <v>34</v>
      </c>
      <c r="D120" s="557"/>
      <c r="E120" s="220"/>
      <c r="F120" s="221">
        <f>F23+F61+F81+F118</f>
        <v>0</v>
      </c>
      <c r="G120" s="222"/>
      <c r="H120" s="223">
        <f>H61+H81+H118</f>
        <v>0</v>
      </c>
      <c r="L120" s="224">
        <f>L61+L118</f>
        <v>0</v>
      </c>
      <c r="Q120" s="218"/>
      <c r="R120" s="218"/>
    </row>
    <row r="121" spans="1:26" x14ac:dyDescent="0.3">
      <c r="D121" s="215"/>
      <c r="E121" s="225"/>
      <c r="Q121" s="218"/>
      <c r="R121" s="218"/>
    </row>
    <row r="122" spans="1:26" x14ac:dyDescent="0.3">
      <c r="D122" s="215"/>
      <c r="E122" s="225"/>
      <c r="Q122" s="218"/>
      <c r="R122" s="218"/>
    </row>
    <row r="123" spans="1:26" x14ac:dyDescent="0.3">
      <c r="C123" s="226"/>
      <c r="D123" s="227"/>
      <c r="E123" s="225"/>
      <c r="F123" s="228"/>
      <c r="G123" s="229"/>
      <c r="H123" s="229"/>
      <c r="Q123" s="218"/>
      <c r="R123" s="218"/>
    </row>
    <row r="124" spans="1:26" x14ac:dyDescent="0.3">
      <c r="D124" s="215"/>
      <c r="E124" s="225"/>
      <c r="F124" s="229"/>
      <c r="G124" s="229"/>
      <c r="H124" s="229"/>
      <c r="Q124" s="218"/>
      <c r="R124" s="218"/>
    </row>
    <row r="125" spans="1:26" x14ac:dyDescent="0.3">
      <c r="D125" s="215"/>
      <c r="E125" s="225"/>
      <c r="G125" s="230"/>
      <c r="Q125" s="218"/>
      <c r="R125" s="218"/>
    </row>
    <row r="126" spans="1:26" x14ac:dyDescent="0.3">
      <c r="D126" s="215"/>
      <c r="E126" s="225"/>
      <c r="F126" s="231"/>
      <c r="G126" s="231"/>
      <c r="H126" s="231"/>
      <c r="Q126" s="218"/>
      <c r="R126" s="218"/>
    </row>
    <row r="127" spans="1:26" x14ac:dyDescent="0.3">
      <c r="D127" s="215"/>
      <c r="E127" s="225"/>
      <c r="F127" s="232"/>
      <c r="Q127" s="218"/>
      <c r="R127" s="218"/>
    </row>
    <row r="128" spans="1:26" x14ac:dyDescent="0.3">
      <c r="D128" s="215"/>
      <c r="E128" s="225"/>
      <c r="F128" s="233"/>
      <c r="Q128" s="218"/>
      <c r="R128" s="218"/>
    </row>
    <row r="129" spans="4:18" x14ac:dyDescent="0.3">
      <c r="D129" s="215"/>
      <c r="E129" s="225"/>
      <c r="F129" s="232"/>
      <c r="Q129" s="218"/>
      <c r="R129" s="218"/>
    </row>
    <row r="130" spans="4:18" x14ac:dyDescent="0.3">
      <c r="D130" s="215"/>
      <c r="E130" s="225"/>
      <c r="F130" s="218"/>
      <c r="Q130" s="218"/>
      <c r="R130" s="218"/>
    </row>
    <row r="131" spans="4:18" x14ac:dyDescent="0.3">
      <c r="D131" s="215"/>
      <c r="E131" s="225"/>
      <c r="F131" s="232"/>
      <c r="Q131" s="218"/>
      <c r="R131" s="218"/>
    </row>
    <row r="132" spans="4:18" x14ac:dyDescent="0.3">
      <c r="D132" s="215"/>
      <c r="E132" s="225"/>
      <c r="F132" s="234"/>
      <c r="Q132" s="218"/>
      <c r="R132" s="218"/>
    </row>
    <row r="133" spans="4:18" x14ac:dyDescent="0.3">
      <c r="D133" s="215"/>
      <c r="E133" s="225"/>
      <c r="F133" s="218"/>
      <c r="Q133" s="218"/>
      <c r="R133" s="218"/>
    </row>
    <row r="134" spans="4:18" x14ac:dyDescent="0.3">
      <c r="D134" s="215"/>
      <c r="E134" s="225"/>
      <c r="F134" s="218"/>
      <c r="Q134" s="218"/>
      <c r="R134" s="218"/>
    </row>
    <row r="135" spans="4:18" x14ac:dyDescent="0.3">
      <c r="D135" s="215"/>
      <c r="E135" s="225"/>
      <c r="F135" s="218"/>
      <c r="Q135" s="218"/>
      <c r="R135" s="218"/>
    </row>
    <row r="136" spans="4:18" x14ac:dyDescent="0.3">
      <c r="D136" s="215"/>
      <c r="E136" s="225"/>
      <c r="F136" s="218"/>
      <c r="Q136" s="218"/>
      <c r="R136" s="218"/>
    </row>
    <row r="137" spans="4:18" x14ac:dyDescent="0.3">
      <c r="D137" s="215"/>
      <c r="E137" s="225"/>
      <c r="F137" s="218"/>
      <c r="Q137" s="218"/>
      <c r="R137" s="218"/>
    </row>
    <row r="138" spans="4:18" x14ac:dyDescent="0.3">
      <c r="D138" s="215"/>
      <c r="E138" s="225"/>
      <c r="F138" s="218"/>
      <c r="Q138" s="218"/>
      <c r="R138" s="218"/>
    </row>
    <row r="139" spans="4:18" x14ac:dyDescent="0.3">
      <c r="D139" s="215"/>
      <c r="E139" s="225"/>
      <c r="F139" s="218"/>
      <c r="Q139" s="218"/>
      <c r="R139" s="218"/>
    </row>
    <row r="140" spans="4:18" x14ac:dyDescent="0.3">
      <c r="D140" s="215"/>
      <c r="E140" s="225"/>
      <c r="F140" s="218"/>
      <c r="Q140" s="218"/>
      <c r="R140" s="218"/>
    </row>
    <row r="141" spans="4:18" x14ac:dyDescent="0.3">
      <c r="D141" s="215"/>
      <c r="E141" s="225"/>
      <c r="F141" s="218"/>
      <c r="Q141" s="218"/>
      <c r="R141" s="218"/>
    </row>
    <row r="142" spans="4:18" x14ac:dyDescent="0.3">
      <c r="D142" s="215"/>
      <c r="E142" s="225"/>
      <c r="F142" s="218"/>
      <c r="Q142" s="218"/>
      <c r="R142" s="218"/>
    </row>
    <row r="143" spans="4:18" x14ac:dyDescent="0.3">
      <c r="D143" s="215"/>
      <c r="E143" s="225"/>
      <c r="F143" s="218"/>
      <c r="Q143" s="218"/>
      <c r="R143" s="218"/>
    </row>
    <row r="144" spans="4:18" x14ac:dyDescent="0.3">
      <c r="D144" s="215"/>
      <c r="E144" s="225"/>
      <c r="F144" s="218"/>
      <c r="Q144" s="218"/>
      <c r="R144" s="218"/>
    </row>
    <row r="145" spans="4:18" x14ac:dyDescent="0.3">
      <c r="D145" s="215"/>
      <c r="E145" s="225"/>
      <c r="F145" s="218"/>
      <c r="Q145" s="218"/>
      <c r="R145" s="218"/>
    </row>
    <row r="146" spans="4:18" x14ac:dyDescent="0.3">
      <c r="D146" s="215"/>
      <c r="E146" s="225"/>
      <c r="F146" s="218"/>
      <c r="Q146" s="218"/>
      <c r="R146" s="218"/>
    </row>
    <row r="147" spans="4:18" x14ac:dyDescent="0.3">
      <c r="D147" s="215"/>
      <c r="F147" s="218"/>
      <c r="Q147" s="218"/>
      <c r="R147" s="218"/>
    </row>
    <row r="148" spans="4:18" x14ac:dyDescent="0.3">
      <c r="D148" s="215"/>
      <c r="F148" s="218"/>
      <c r="Q148" s="218"/>
      <c r="R148" s="218"/>
    </row>
    <row r="149" spans="4:18" x14ac:dyDescent="0.3">
      <c r="D149" s="215"/>
      <c r="F149" s="218"/>
      <c r="Q149" s="218"/>
      <c r="R149" s="218"/>
    </row>
    <row r="150" spans="4:18" x14ac:dyDescent="0.3">
      <c r="D150" s="215"/>
      <c r="F150" s="218"/>
      <c r="Q150" s="218"/>
      <c r="R150" s="218"/>
    </row>
    <row r="151" spans="4:18" x14ac:dyDescent="0.3">
      <c r="D151" s="215"/>
      <c r="F151" s="218"/>
      <c r="Q151" s="218"/>
      <c r="R151" s="218"/>
    </row>
    <row r="152" spans="4:18" x14ac:dyDescent="0.3">
      <c r="D152" s="215"/>
      <c r="F152" s="218"/>
      <c r="Q152" s="218"/>
      <c r="R152" s="218"/>
    </row>
    <row r="153" spans="4:18" x14ac:dyDescent="0.3">
      <c r="D153" s="215"/>
      <c r="F153" s="218"/>
      <c r="Q153" s="218"/>
      <c r="R153" s="218"/>
    </row>
    <row r="154" spans="4:18" x14ac:dyDescent="0.3">
      <c r="D154" s="215"/>
      <c r="F154" s="218"/>
      <c r="Q154" s="218"/>
      <c r="R154" s="218"/>
    </row>
    <row r="155" spans="4:18" x14ac:dyDescent="0.3">
      <c r="D155" s="215"/>
      <c r="F155" s="218"/>
      <c r="Q155" s="218"/>
      <c r="R155" s="218"/>
    </row>
    <row r="156" spans="4:18" x14ac:dyDescent="0.3">
      <c r="D156" s="215"/>
      <c r="F156" s="218"/>
      <c r="Q156" s="218"/>
      <c r="R156" s="218"/>
    </row>
    <row r="157" spans="4:18" x14ac:dyDescent="0.3">
      <c r="D157" s="215"/>
      <c r="F157" s="218"/>
      <c r="Q157" s="218"/>
      <c r="R157" s="218"/>
    </row>
    <row r="158" spans="4:18" x14ac:dyDescent="0.3">
      <c r="D158" s="215"/>
      <c r="F158" s="218"/>
      <c r="Q158" s="218"/>
      <c r="R158" s="218"/>
    </row>
    <row r="159" spans="4:18" x14ac:dyDescent="0.3">
      <c r="D159" s="215"/>
      <c r="F159" s="218"/>
      <c r="Q159" s="218"/>
      <c r="R159" s="218"/>
    </row>
    <row r="160" spans="4:18" x14ac:dyDescent="0.3">
      <c r="D160" s="215"/>
      <c r="F160" s="218"/>
      <c r="Q160" s="218"/>
      <c r="R160" s="218"/>
    </row>
    <row r="161" spans="4:18" x14ac:dyDescent="0.3">
      <c r="D161" s="215"/>
      <c r="F161" s="218"/>
      <c r="Q161" s="218"/>
      <c r="R161" s="218"/>
    </row>
    <row r="162" spans="4:18" x14ac:dyDescent="0.3">
      <c r="D162" s="215"/>
      <c r="F162" s="218"/>
      <c r="Q162" s="218"/>
      <c r="R162" s="218"/>
    </row>
    <row r="163" spans="4:18" x14ac:dyDescent="0.3">
      <c r="D163" s="215"/>
      <c r="F163" s="218"/>
      <c r="Q163" s="218"/>
      <c r="R163" s="218"/>
    </row>
    <row r="164" spans="4:18" x14ac:dyDescent="0.3">
      <c r="D164" s="215"/>
      <c r="F164" s="218"/>
      <c r="Q164" s="218"/>
      <c r="R164" s="218"/>
    </row>
    <row r="165" spans="4:18" x14ac:dyDescent="0.3">
      <c r="D165" s="215"/>
      <c r="F165" s="218"/>
      <c r="Q165" s="218"/>
      <c r="R165" s="218"/>
    </row>
    <row r="166" spans="4:18" x14ac:dyDescent="0.3">
      <c r="D166" s="215"/>
      <c r="F166" s="218"/>
      <c r="Q166" s="218"/>
      <c r="R166" s="218"/>
    </row>
    <row r="167" spans="4:18" x14ac:dyDescent="0.3">
      <c r="D167" s="215"/>
      <c r="F167" s="218"/>
      <c r="Q167" s="218"/>
      <c r="R167" s="218"/>
    </row>
    <row r="168" spans="4:18" x14ac:dyDescent="0.3">
      <c r="D168" s="215"/>
      <c r="F168" s="218"/>
      <c r="Q168" s="218"/>
      <c r="R168" s="218"/>
    </row>
    <row r="169" spans="4:18" x14ac:dyDescent="0.3">
      <c r="D169" s="215"/>
      <c r="F169" s="218"/>
      <c r="Q169" s="218"/>
      <c r="R169" s="218"/>
    </row>
    <row r="170" spans="4:18" x14ac:dyDescent="0.3">
      <c r="D170" s="215"/>
      <c r="F170" s="218"/>
      <c r="Q170" s="218"/>
      <c r="R170" s="218"/>
    </row>
    <row r="171" spans="4:18" x14ac:dyDescent="0.3">
      <c r="D171" s="215"/>
      <c r="F171" s="218"/>
      <c r="Q171" s="218"/>
      <c r="R171" s="218"/>
    </row>
    <row r="172" spans="4:18" x14ac:dyDescent="0.3">
      <c r="D172" s="215"/>
      <c r="F172" s="218"/>
      <c r="Q172" s="218"/>
      <c r="R172" s="218"/>
    </row>
    <row r="173" spans="4:18" x14ac:dyDescent="0.3">
      <c r="D173" s="215"/>
      <c r="F173" s="218"/>
      <c r="Q173" s="218"/>
      <c r="R173" s="218"/>
    </row>
    <row r="174" spans="4:18" x14ac:dyDescent="0.3">
      <c r="D174" s="215"/>
      <c r="F174" s="218"/>
      <c r="Q174" s="218"/>
      <c r="R174" s="218"/>
    </row>
    <row r="175" spans="4:18" x14ac:dyDescent="0.3">
      <c r="D175" s="215"/>
      <c r="F175" s="218"/>
      <c r="Q175" s="218"/>
      <c r="R175" s="218"/>
    </row>
    <row r="176" spans="4:18" x14ac:dyDescent="0.3">
      <c r="D176" s="215"/>
      <c r="F176" s="218"/>
      <c r="Q176" s="218"/>
      <c r="R176" s="218"/>
    </row>
    <row r="177" spans="4:18" x14ac:dyDescent="0.3">
      <c r="D177" s="215"/>
      <c r="F177" s="218"/>
      <c r="Q177" s="218"/>
      <c r="R177" s="218"/>
    </row>
    <row r="178" spans="4:18" x14ac:dyDescent="0.3">
      <c r="D178" s="215"/>
      <c r="F178" s="218"/>
      <c r="Q178" s="218"/>
      <c r="R178" s="218"/>
    </row>
    <row r="179" spans="4:18" x14ac:dyDescent="0.3">
      <c r="D179" s="215"/>
      <c r="F179" s="218"/>
      <c r="Q179" s="218"/>
      <c r="R179" s="218"/>
    </row>
    <row r="180" spans="4:18" x14ac:dyDescent="0.3">
      <c r="D180" s="215"/>
      <c r="F180" s="218"/>
      <c r="Q180" s="218"/>
      <c r="R180" s="218"/>
    </row>
    <row r="181" spans="4:18" x14ac:dyDescent="0.3">
      <c r="D181" s="215"/>
      <c r="F181" s="218"/>
      <c r="Q181" s="218"/>
      <c r="R181" s="218"/>
    </row>
    <row r="182" spans="4:18" x14ac:dyDescent="0.3">
      <c r="D182" s="215"/>
      <c r="F182" s="218"/>
      <c r="Q182" s="218"/>
      <c r="R182" s="218"/>
    </row>
    <row r="183" spans="4:18" x14ac:dyDescent="0.3">
      <c r="D183" s="215"/>
      <c r="F183" s="218"/>
      <c r="Q183" s="218"/>
      <c r="R183" s="218"/>
    </row>
    <row r="184" spans="4:18" x14ac:dyDescent="0.3">
      <c r="D184" s="215"/>
      <c r="F184" s="218"/>
      <c r="Q184" s="218"/>
      <c r="R184" s="218"/>
    </row>
    <row r="185" spans="4:18" x14ac:dyDescent="0.3">
      <c r="D185" s="215"/>
      <c r="F185" s="218"/>
      <c r="Q185" s="218"/>
      <c r="R185" s="218"/>
    </row>
    <row r="186" spans="4:18" x14ac:dyDescent="0.3">
      <c r="D186" s="215"/>
      <c r="F186" s="218"/>
      <c r="Q186" s="218"/>
      <c r="R186" s="218"/>
    </row>
    <row r="187" spans="4:18" x14ac:dyDescent="0.3">
      <c r="D187" s="215"/>
      <c r="F187" s="218"/>
      <c r="Q187" s="218"/>
      <c r="R187" s="218"/>
    </row>
    <row r="188" spans="4:18" x14ac:dyDescent="0.3">
      <c r="D188" s="215"/>
      <c r="F188" s="218"/>
      <c r="Q188" s="218"/>
      <c r="R188" s="218"/>
    </row>
    <row r="189" spans="4:18" x14ac:dyDescent="0.3">
      <c r="D189" s="215"/>
    </row>
    <row r="190" spans="4:18" x14ac:dyDescent="0.3">
      <c r="D190" s="215"/>
    </row>
    <row r="191" spans="4:18" x14ac:dyDescent="0.3">
      <c r="D191" s="215"/>
    </row>
    <row r="192" spans="4:18" x14ac:dyDescent="0.3">
      <c r="D192" s="215"/>
    </row>
    <row r="193" spans="4:4" x14ac:dyDescent="0.3">
      <c r="D193" s="215"/>
    </row>
    <row r="194" spans="4:4" x14ac:dyDescent="0.3">
      <c r="D194" s="215"/>
    </row>
    <row r="195" spans="4:4" x14ac:dyDescent="0.3">
      <c r="D195" s="215"/>
    </row>
    <row r="196" spans="4:4" x14ac:dyDescent="0.3">
      <c r="D196" s="215"/>
    </row>
    <row r="197" spans="4:4" x14ac:dyDescent="0.3">
      <c r="D197" s="215"/>
    </row>
    <row r="198" spans="4:4" x14ac:dyDescent="0.3">
      <c r="D198" s="215"/>
    </row>
    <row r="199" spans="4:4" x14ac:dyDescent="0.3">
      <c r="D199" s="215"/>
    </row>
    <row r="200" spans="4:4" x14ac:dyDescent="0.3">
      <c r="D200" s="215"/>
    </row>
    <row r="201" spans="4:4" x14ac:dyDescent="0.3">
      <c r="D201" s="215"/>
    </row>
    <row r="202" spans="4:4" x14ac:dyDescent="0.3">
      <c r="D202" s="215"/>
    </row>
    <row r="203" spans="4:4" x14ac:dyDescent="0.3">
      <c r="D203" s="215"/>
    </row>
    <row r="204" spans="4:4" x14ac:dyDescent="0.3">
      <c r="D204" s="215"/>
    </row>
    <row r="205" spans="4:4" x14ac:dyDescent="0.3">
      <c r="D205" s="215"/>
    </row>
    <row r="206" spans="4:4" x14ac:dyDescent="0.3">
      <c r="D206" s="215"/>
    </row>
    <row r="207" spans="4:4" x14ac:dyDescent="0.3">
      <c r="D207" s="215"/>
    </row>
    <row r="208" spans="4:4" x14ac:dyDescent="0.3">
      <c r="D208" s="215"/>
    </row>
    <row r="209" spans="4:4" x14ac:dyDescent="0.3">
      <c r="D209" s="215"/>
    </row>
    <row r="210" spans="4:4" x14ac:dyDescent="0.3">
      <c r="D210" s="215"/>
    </row>
    <row r="211" spans="4:4" x14ac:dyDescent="0.3">
      <c r="D211" s="215"/>
    </row>
    <row r="212" spans="4:4" x14ac:dyDescent="0.3">
      <c r="D212" s="215"/>
    </row>
    <row r="213" spans="4:4" x14ac:dyDescent="0.3">
      <c r="D213" s="215"/>
    </row>
    <row r="214" spans="4:4" x14ac:dyDescent="0.3">
      <c r="D214" s="215"/>
    </row>
    <row r="215" spans="4:4" x14ac:dyDescent="0.3">
      <c r="D215" s="215"/>
    </row>
    <row r="216" spans="4:4" x14ac:dyDescent="0.3">
      <c r="D216" s="215"/>
    </row>
    <row r="217" spans="4:4" x14ac:dyDescent="0.3">
      <c r="D217" s="215"/>
    </row>
    <row r="218" spans="4:4" x14ac:dyDescent="0.3">
      <c r="D218" s="215"/>
    </row>
    <row r="219" spans="4:4" x14ac:dyDescent="0.3">
      <c r="D219" s="215"/>
    </row>
    <row r="220" spans="4:4" x14ac:dyDescent="0.3">
      <c r="D220" s="215"/>
    </row>
    <row r="221" spans="4:4" x14ac:dyDescent="0.3">
      <c r="D221" s="215"/>
    </row>
    <row r="222" spans="4:4" x14ac:dyDescent="0.3">
      <c r="D222" s="215"/>
    </row>
    <row r="223" spans="4:4" x14ac:dyDescent="0.3">
      <c r="D223" s="215"/>
    </row>
    <row r="224" spans="4:4" x14ac:dyDescent="0.3">
      <c r="D224" s="215"/>
    </row>
    <row r="225" spans="4:4" x14ac:dyDescent="0.3">
      <c r="D225" s="215"/>
    </row>
    <row r="226" spans="4:4" x14ac:dyDescent="0.3">
      <c r="D226" s="215"/>
    </row>
    <row r="227" spans="4:4" x14ac:dyDescent="0.3">
      <c r="D227" s="215"/>
    </row>
    <row r="228" spans="4:4" x14ac:dyDescent="0.3">
      <c r="D228" s="215"/>
    </row>
    <row r="229" spans="4:4" x14ac:dyDescent="0.3">
      <c r="D229" s="215"/>
    </row>
    <row r="230" spans="4:4" x14ac:dyDescent="0.3">
      <c r="D230" s="215"/>
    </row>
    <row r="231" spans="4:4" x14ac:dyDescent="0.3">
      <c r="D231" s="215"/>
    </row>
    <row r="232" spans="4:4" x14ac:dyDescent="0.3">
      <c r="D232" s="215"/>
    </row>
    <row r="233" spans="4:4" x14ac:dyDescent="0.3">
      <c r="D233" s="215"/>
    </row>
    <row r="234" spans="4:4" x14ac:dyDescent="0.3">
      <c r="D234" s="215"/>
    </row>
    <row r="235" spans="4:4" x14ac:dyDescent="0.3">
      <c r="D235" s="215"/>
    </row>
    <row r="236" spans="4:4" x14ac:dyDescent="0.3">
      <c r="D236" s="215"/>
    </row>
    <row r="237" spans="4:4" x14ac:dyDescent="0.3">
      <c r="D237" s="215"/>
    </row>
    <row r="238" spans="4:4" x14ac:dyDescent="0.3">
      <c r="D238" s="215"/>
    </row>
    <row r="239" spans="4:4" x14ac:dyDescent="0.3">
      <c r="D239" s="215"/>
    </row>
    <row r="240" spans="4:4" x14ac:dyDescent="0.3">
      <c r="D240" s="215"/>
    </row>
    <row r="241" spans="4:4" x14ac:dyDescent="0.3">
      <c r="D241" s="215"/>
    </row>
    <row r="242" spans="4:4" x14ac:dyDescent="0.3">
      <c r="D242" s="215"/>
    </row>
    <row r="243" spans="4:4" x14ac:dyDescent="0.3">
      <c r="D243" s="215"/>
    </row>
    <row r="244" spans="4:4" x14ac:dyDescent="0.3">
      <c r="D244" s="215"/>
    </row>
    <row r="245" spans="4:4" x14ac:dyDescent="0.3">
      <c r="D245" s="215"/>
    </row>
    <row r="246" spans="4:4" x14ac:dyDescent="0.3">
      <c r="D246" s="215"/>
    </row>
    <row r="247" spans="4:4" x14ac:dyDescent="0.3">
      <c r="D247" s="215"/>
    </row>
    <row r="248" spans="4:4" x14ac:dyDescent="0.3">
      <c r="D248" s="215"/>
    </row>
    <row r="249" spans="4:4" x14ac:dyDescent="0.3">
      <c r="D249" s="215"/>
    </row>
    <row r="250" spans="4:4" x14ac:dyDescent="0.3">
      <c r="D250" s="215"/>
    </row>
    <row r="251" spans="4:4" x14ac:dyDescent="0.3">
      <c r="D251" s="215"/>
    </row>
    <row r="252" spans="4:4" x14ac:dyDescent="0.3">
      <c r="D252" s="215"/>
    </row>
    <row r="253" spans="4:4" x14ac:dyDescent="0.3">
      <c r="D253" s="215"/>
    </row>
    <row r="254" spans="4:4" x14ac:dyDescent="0.3">
      <c r="D254" s="215"/>
    </row>
    <row r="255" spans="4:4" x14ac:dyDescent="0.3">
      <c r="D255" s="215"/>
    </row>
    <row r="256" spans="4:4" x14ac:dyDescent="0.3">
      <c r="D256" s="215"/>
    </row>
    <row r="257" spans="4:4" x14ac:dyDescent="0.3">
      <c r="D257" s="215"/>
    </row>
    <row r="258" spans="4:4" x14ac:dyDescent="0.3">
      <c r="D258" s="215"/>
    </row>
    <row r="259" spans="4:4" x14ac:dyDescent="0.3">
      <c r="D259" s="215"/>
    </row>
    <row r="260" spans="4:4" x14ac:dyDescent="0.3">
      <c r="D260" s="215"/>
    </row>
    <row r="261" spans="4:4" x14ac:dyDescent="0.3">
      <c r="D261" s="215"/>
    </row>
    <row r="262" spans="4:4" x14ac:dyDescent="0.3">
      <c r="D262" s="215"/>
    </row>
    <row r="263" spans="4:4" x14ac:dyDescent="0.3">
      <c r="D263" s="215"/>
    </row>
    <row r="264" spans="4:4" x14ac:dyDescent="0.3">
      <c r="D264" s="215"/>
    </row>
    <row r="265" spans="4:4" x14ac:dyDescent="0.3">
      <c r="D265" s="215"/>
    </row>
  </sheetData>
  <mergeCells count="77">
    <mergeCell ref="B118:C118"/>
    <mergeCell ref="K26:L26"/>
    <mergeCell ref="C120:D120"/>
    <mergeCell ref="E26:F26"/>
    <mergeCell ref="G26:H26"/>
    <mergeCell ref="I26:J26"/>
    <mergeCell ref="E27:F27"/>
    <mergeCell ref="G27:H27"/>
    <mergeCell ref="I27:J27"/>
    <mergeCell ref="K63:L63"/>
    <mergeCell ref="K27:L27"/>
    <mergeCell ref="E63:F63"/>
    <mergeCell ref="G63:H63"/>
    <mergeCell ref="I63:J63"/>
    <mergeCell ref="E64:F64"/>
    <mergeCell ref="I64:J64"/>
    <mergeCell ref="S27:T27"/>
    <mergeCell ref="U27:V27"/>
    <mergeCell ref="M26:N26"/>
    <mergeCell ref="O26:P26"/>
    <mergeCell ref="Q26:R26"/>
    <mergeCell ref="S26:T26"/>
    <mergeCell ref="U26:V26"/>
    <mergeCell ref="M27:N27"/>
    <mergeCell ref="O27:P27"/>
    <mergeCell ref="Q27:R27"/>
    <mergeCell ref="S64:T64"/>
    <mergeCell ref="U64:V64"/>
    <mergeCell ref="M63:N63"/>
    <mergeCell ref="O63:P63"/>
    <mergeCell ref="Q63:R63"/>
    <mergeCell ref="S63:T63"/>
    <mergeCell ref="U63:V63"/>
    <mergeCell ref="K83:L83"/>
    <mergeCell ref="K64:L64"/>
    <mergeCell ref="M64:N64"/>
    <mergeCell ref="O64:P64"/>
    <mergeCell ref="Q64:R64"/>
    <mergeCell ref="E84:F84"/>
    <mergeCell ref="G84:H84"/>
    <mergeCell ref="I84:J84"/>
    <mergeCell ref="E83:F83"/>
    <mergeCell ref="G83:H83"/>
    <mergeCell ref="I83:J83"/>
    <mergeCell ref="U84:V84"/>
    <mergeCell ref="M83:N83"/>
    <mergeCell ref="O83:P83"/>
    <mergeCell ref="Q83:R83"/>
    <mergeCell ref="S83:T83"/>
    <mergeCell ref="U83:V83"/>
    <mergeCell ref="K84:L84"/>
    <mergeCell ref="M84:N84"/>
    <mergeCell ref="O84:P84"/>
    <mergeCell ref="Q84:R84"/>
    <mergeCell ref="S84:T84"/>
    <mergeCell ref="E7:F7"/>
    <mergeCell ref="E8:F8"/>
    <mergeCell ref="B23:C23"/>
    <mergeCell ref="B81:C81"/>
    <mergeCell ref="G7:H7"/>
    <mergeCell ref="G64:H64"/>
    <mergeCell ref="B61:C61"/>
    <mergeCell ref="S7:T7"/>
    <mergeCell ref="U7:V7"/>
    <mergeCell ref="G8:H8"/>
    <mergeCell ref="I8:J8"/>
    <mergeCell ref="K8:L8"/>
    <mergeCell ref="M8:N8"/>
    <mergeCell ref="O8:P8"/>
    <mergeCell ref="Q8:R8"/>
    <mergeCell ref="S8:T8"/>
    <mergeCell ref="U8:V8"/>
    <mergeCell ref="I7:J7"/>
    <mergeCell ref="K7:L7"/>
    <mergeCell ref="M7:N7"/>
    <mergeCell ref="O7:P7"/>
    <mergeCell ref="Q7:R7"/>
  </mergeCells>
  <pageMargins left="0.25" right="0.25" top="0.75" bottom="0.75" header="0.3" footer="0.3"/>
  <pageSetup paperSize="5" scale="65" orientation="landscape" horizontalDpi="4294967292" verticalDpi="4294967292" r:id="rId1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zoomScale="90" zoomScaleNormal="90" workbookViewId="0">
      <selection activeCell="B9" sqref="B9"/>
    </sheetView>
  </sheetViews>
  <sheetFormatPr defaultColWidth="9.109375" defaultRowHeight="14.4" x14ac:dyDescent="0.3"/>
  <cols>
    <col min="1" max="1" width="42.44140625" style="167" customWidth="1"/>
    <col min="2" max="2" width="19.44140625" style="167" customWidth="1"/>
    <col min="3" max="16384" width="9.109375" style="167"/>
  </cols>
  <sheetData>
    <row r="2" spans="1:5" ht="21" x14ac:dyDescent="0.4">
      <c r="A2" s="558" t="s">
        <v>47</v>
      </c>
      <c r="B2" s="558"/>
    </row>
    <row r="3" spans="1:5" ht="21" x14ac:dyDescent="0.4">
      <c r="A3" s="318"/>
      <c r="B3" s="318"/>
    </row>
    <row r="4" spans="1:5" ht="21" x14ac:dyDescent="0.4">
      <c r="A4" s="319" t="s">
        <v>36</v>
      </c>
      <c r="B4" s="320">
        <f>Salaries!Q60</f>
        <v>0</v>
      </c>
    </row>
    <row r="5" spans="1:5" ht="21" x14ac:dyDescent="0.4">
      <c r="A5" s="319" t="s">
        <v>35</v>
      </c>
      <c r="B5" s="320">
        <f>'Other Costs - Overhead'!F120</f>
        <v>0</v>
      </c>
    </row>
    <row r="6" spans="1:5" ht="21" x14ac:dyDescent="0.4">
      <c r="A6" s="318"/>
      <c r="B6" s="321"/>
    </row>
    <row r="7" spans="1:5" ht="21" x14ac:dyDescent="0.4">
      <c r="A7" s="319" t="s">
        <v>73</v>
      </c>
      <c r="B7" s="320">
        <f>Depreciation!K41</f>
        <v>0</v>
      </c>
    </row>
    <row r="8" spans="1:5" ht="21" x14ac:dyDescent="0.4">
      <c r="A8" s="318"/>
      <c r="B8" s="321"/>
    </row>
    <row r="9" spans="1:5" ht="38.4" thickBot="1" x14ac:dyDescent="0.45">
      <c r="A9" s="322" t="s">
        <v>115</v>
      </c>
      <c r="B9" s="323">
        <v>0</v>
      </c>
    </row>
    <row r="10" spans="1:5" ht="21.6" thickTop="1" x14ac:dyDescent="0.4">
      <c r="A10" s="318"/>
      <c r="B10" s="324">
        <f>SUM(B4:B9)</f>
        <v>0</v>
      </c>
    </row>
    <row r="11" spans="1:5" ht="21" x14ac:dyDescent="0.4">
      <c r="A11" s="318"/>
      <c r="B11" s="321"/>
    </row>
    <row r="12" spans="1:5" ht="21" x14ac:dyDescent="0.4">
      <c r="A12" s="319" t="s">
        <v>50</v>
      </c>
      <c r="B12" s="320">
        <f>SampleRates!H47+SampleRates!H90+SampleRates!H126+SampleRates!H170+SampleRates!H214+SampleRates!H258+SampleRates!H302+SampleRates!H346+SampleRates!H390+SampleRates!H435+SampleRates!H478+SampleRates!H522+SampleRates!H566+SampleRates!H610+SampleRates!H653+SampleRates!H698+SampleRates!H742+SampleRates!H786+SampleRates!H830+SampleRates!H875+SampleRates!H919+SampleRates!H962+SampleRates!H1005+SampleRates!H1048+SampleRates!H1091+SampleRates!H1134+SampleRates!H1177+SampleRates!H1220+SampleRates!H1263+SampleRates!H1306+SampleRates!H1349+SampleRates!H1392+SampleRates!H1435+SampleRates!H1478+SampleRates!H1522+SampleRates!H1566+SampleRates!H1609+SampleRates!H1652+SampleRates!H1695+SampleRates!H1738+SampleRates!H1781</f>
        <v>0</v>
      </c>
    </row>
    <row r="13" spans="1:5" ht="21.6" thickBot="1" x14ac:dyDescent="0.45">
      <c r="A13" s="325" t="s">
        <v>154</v>
      </c>
      <c r="B13" s="326">
        <f>SampleRates!H46+SampleRates!H89+SampleRates!H125+SampleRates!H169+SampleRates!H213+SampleRates!H257+SampleRates!H301+SampleRates!H345+SampleRates!H389+SampleRates!H434+SampleRates!H477+SampleRates!H521+SampleRates!H565+SampleRates!H609+SampleRates!H652+SampleRates!H697+SampleRates!H741+SampleRates!H785+SampleRates!H829+SampleRates!H874+SampleRates!H918+SampleRates!H961+SampleRates!H1004+SampleRates!H1047+SampleRates!H1090+SampleRates!H1133+SampleRates!H1176+SampleRates!H1219+SampleRates!H1262+SampleRates!H1305+SampleRates!H1348+SampleRates!H1391+SampleRates!H1434+SampleRates!H1477+SampleRates!H1521+SampleRates!H1565+SampleRates!H1608+SampleRates!H1651+SampleRates!H1694+SampleRates!H1737+SampleRates!H1780</f>
        <v>0</v>
      </c>
      <c r="E13" s="327"/>
    </row>
    <row r="14" spans="1:5" ht="21.6" thickTop="1" x14ac:dyDescent="0.4">
      <c r="A14" s="318"/>
      <c r="B14" s="324">
        <f>B12+B13</f>
        <v>0</v>
      </c>
    </row>
    <row r="15" spans="1:5" ht="21.6" thickBot="1" x14ac:dyDescent="0.45">
      <c r="A15" s="318"/>
      <c r="B15" s="318"/>
    </row>
    <row r="16" spans="1:5" ht="21.6" thickBot="1" x14ac:dyDescent="0.45">
      <c r="A16" s="328" t="s">
        <v>48</v>
      </c>
      <c r="B16" s="329">
        <f>IFERROR(IF(B14=0,0,B10/B14),0)</f>
        <v>0</v>
      </c>
    </row>
  </sheetData>
  <mergeCells count="1">
    <mergeCell ref="A2:B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="90" zoomScaleNormal="90" workbookViewId="0">
      <selection activeCell="C30" sqref="C30"/>
    </sheetView>
  </sheetViews>
  <sheetFormatPr defaultColWidth="9.109375" defaultRowHeight="14.4" x14ac:dyDescent="0.3"/>
  <cols>
    <col min="1" max="1" width="47.33203125" style="167" customWidth="1"/>
    <col min="2" max="2" width="21" style="167" customWidth="1"/>
    <col min="3" max="4" width="12.5546875" style="167" customWidth="1"/>
    <col min="5" max="6" width="12.88671875" style="167" customWidth="1"/>
    <col min="7" max="16384" width="9.109375" style="167"/>
  </cols>
  <sheetData>
    <row r="1" spans="1:6" ht="18" x14ac:dyDescent="0.35">
      <c r="A1" s="372" t="s">
        <v>142</v>
      </c>
      <c r="B1" s="373">
        <f>Salaries!K60</f>
        <v>0</v>
      </c>
    </row>
    <row r="2" spans="1:6" ht="18" x14ac:dyDescent="0.35">
      <c r="A2" s="15" t="s">
        <v>143</v>
      </c>
      <c r="B2" s="374">
        <f>'Other Costs - Overhead'!F23</f>
        <v>0</v>
      </c>
    </row>
    <row r="3" spans="1:6" ht="18" x14ac:dyDescent="0.35">
      <c r="A3" s="375" t="s">
        <v>144</v>
      </c>
      <c r="B3" s="376">
        <f>'Other Costs - Overhead'!F61</f>
        <v>0</v>
      </c>
    </row>
    <row r="4" spans="1:6" ht="18" x14ac:dyDescent="0.35">
      <c r="A4" s="377" t="s">
        <v>145</v>
      </c>
      <c r="B4" s="378">
        <f>'Other Costs - Overhead'!F81</f>
        <v>0</v>
      </c>
    </row>
    <row r="5" spans="1:6" ht="18" x14ac:dyDescent="0.35">
      <c r="A5" s="375" t="s">
        <v>156</v>
      </c>
      <c r="B5" s="376">
        <f>'Other Costs - Overhead'!F118+OverheadMarkup!B13</f>
        <v>0</v>
      </c>
    </row>
    <row r="6" spans="1:6" ht="18" x14ac:dyDescent="0.35">
      <c r="A6" s="377" t="s">
        <v>147</v>
      </c>
      <c r="B6" s="378">
        <f>Salaries!L60</f>
        <v>0</v>
      </c>
    </row>
    <row r="7" spans="1:6" ht="18" x14ac:dyDescent="0.35">
      <c r="A7" s="375" t="s">
        <v>146</v>
      </c>
      <c r="B7" s="376">
        <f>Depreciation!K41</f>
        <v>0</v>
      </c>
    </row>
    <row r="8" spans="1:6" ht="18" x14ac:dyDescent="0.35">
      <c r="A8" s="421" t="s">
        <v>55</v>
      </c>
      <c r="B8" s="422">
        <f>SUM(B1:B7)</f>
        <v>0</v>
      </c>
    </row>
    <row r="10" spans="1:6" ht="15" thickBot="1" x14ac:dyDescent="0.35"/>
    <row r="11" spans="1:6" ht="15" thickBot="1" x14ac:dyDescent="0.35">
      <c r="A11" s="379"/>
      <c r="B11" s="380" t="s">
        <v>92</v>
      </c>
      <c r="C11" s="559" t="s">
        <v>94</v>
      </c>
      <c r="D11" s="560"/>
      <c r="E11" s="560"/>
      <c r="F11" s="561"/>
    </row>
    <row r="12" spans="1:6" ht="29.25" customHeight="1" thickBot="1" x14ac:dyDescent="0.35">
      <c r="A12" s="415" t="s">
        <v>72</v>
      </c>
      <c r="B12" s="416" t="s">
        <v>93</v>
      </c>
      <c r="C12" s="415" t="s">
        <v>138</v>
      </c>
      <c r="D12" s="415" t="s">
        <v>139</v>
      </c>
      <c r="E12" s="417" t="s">
        <v>95</v>
      </c>
      <c r="F12" s="415" t="s">
        <v>96</v>
      </c>
    </row>
    <row r="13" spans="1:6" x14ac:dyDescent="0.3">
      <c r="A13" s="381" t="str">
        <f>SampleRates!A8</f>
        <v>Sample or Test Name</v>
      </c>
      <c r="B13" s="382">
        <f>SampleRates!H43</f>
        <v>0</v>
      </c>
      <c r="C13" s="412"/>
      <c r="D13" s="409">
        <f>B13*C13</f>
        <v>0</v>
      </c>
      <c r="E13" s="409">
        <f>(B13+D13)*General!$B$11</f>
        <v>0</v>
      </c>
      <c r="F13" s="383">
        <f>B13+D13+E13</f>
        <v>0</v>
      </c>
    </row>
    <row r="14" spans="1:6" x14ac:dyDescent="0.3">
      <c r="A14" s="384" t="str">
        <f>SampleRates!A51</f>
        <v>Sample or Test Name</v>
      </c>
      <c r="B14" s="385">
        <f>SampleRates!H86</f>
        <v>0</v>
      </c>
      <c r="C14" s="413"/>
      <c r="D14" s="410">
        <f t="shared" ref="D14:D53" si="0">B14*C14</f>
        <v>0</v>
      </c>
      <c r="E14" s="410">
        <f>(B14+D14)*General!$B$11</f>
        <v>0</v>
      </c>
      <c r="F14" s="411">
        <f t="shared" ref="F14:F53" si="1">B14+D14+E14</f>
        <v>0</v>
      </c>
    </row>
    <row r="15" spans="1:6" x14ac:dyDescent="0.3">
      <c r="A15" s="381">
        <f>SampleRates!A94</f>
        <v>0</v>
      </c>
      <c r="B15" s="382">
        <f>SampleRates!H122</f>
        <v>0</v>
      </c>
      <c r="C15" s="412"/>
      <c r="D15" s="409">
        <f t="shared" si="0"/>
        <v>0</v>
      </c>
      <c r="E15" s="409">
        <f>(B15+D15)*General!$B$11</f>
        <v>0</v>
      </c>
      <c r="F15" s="383">
        <f t="shared" si="1"/>
        <v>0</v>
      </c>
    </row>
    <row r="16" spans="1:6" x14ac:dyDescent="0.3">
      <c r="A16" s="384">
        <f>SampleRates!A131</f>
        <v>0</v>
      </c>
      <c r="B16" s="385">
        <f>SampleRates!H166</f>
        <v>0</v>
      </c>
      <c r="C16" s="414"/>
      <c r="D16" s="410">
        <f t="shared" si="0"/>
        <v>0</v>
      </c>
      <c r="E16" s="410">
        <f>(B16+D16)*General!$B$11</f>
        <v>0</v>
      </c>
      <c r="F16" s="411">
        <f t="shared" si="1"/>
        <v>0</v>
      </c>
    </row>
    <row r="17" spans="1:6" x14ac:dyDescent="0.3">
      <c r="A17" s="381">
        <f>SampleRates!A175</f>
        <v>0</v>
      </c>
      <c r="B17" s="382">
        <f>SampleRates!H210</f>
        <v>0</v>
      </c>
      <c r="C17" s="412"/>
      <c r="D17" s="409">
        <f t="shared" si="0"/>
        <v>0</v>
      </c>
      <c r="E17" s="409">
        <f>(B17+D17)*General!$B$11</f>
        <v>0</v>
      </c>
      <c r="F17" s="383">
        <f t="shared" si="1"/>
        <v>0</v>
      </c>
    </row>
    <row r="18" spans="1:6" x14ac:dyDescent="0.3">
      <c r="A18" s="384">
        <f>SampleRates!A219</f>
        <v>0</v>
      </c>
      <c r="B18" s="385">
        <f>SampleRates!H254</f>
        <v>0</v>
      </c>
      <c r="C18" s="414"/>
      <c r="D18" s="410">
        <f t="shared" si="0"/>
        <v>0</v>
      </c>
      <c r="E18" s="410">
        <f>(B18+D18)*General!$B$11</f>
        <v>0</v>
      </c>
      <c r="F18" s="411">
        <f t="shared" si="1"/>
        <v>0</v>
      </c>
    </row>
    <row r="19" spans="1:6" x14ac:dyDescent="0.3">
      <c r="A19" s="381">
        <f>SampleRates!A263</f>
        <v>0</v>
      </c>
      <c r="B19" s="382">
        <f>SampleRates!H298</f>
        <v>0</v>
      </c>
      <c r="C19" s="412"/>
      <c r="D19" s="409">
        <f t="shared" si="0"/>
        <v>0</v>
      </c>
      <c r="E19" s="409">
        <f>(B19+D19)*General!$B$11</f>
        <v>0</v>
      </c>
      <c r="F19" s="383">
        <f t="shared" si="1"/>
        <v>0</v>
      </c>
    </row>
    <row r="20" spans="1:6" x14ac:dyDescent="0.3">
      <c r="A20" s="384">
        <f>SampleRates!A307</f>
        <v>0</v>
      </c>
      <c r="B20" s="385">
        <f>SampleRates!H342</f>
        <v>0</v>
      </c>
      <c r="C20" s="414"/>
      <c r="D20" s="410">
        <f t="shared" si="0"/>
        <v>0</v>
      </c>
      <c r="E20" s="410">
        <f>(B20+D20)*General!$B$11</f>
        <v>0</v>
      </c>
      <c r="F20" s="411">
        <f t="shared" si="1"/>
        <v>0</v>
      </c>
    </row>
    <row r="21" spans="1:6" x14ac:dyDescent="0.3">
      <c r="A21" s="381">
        <f>SampleRates!A351</f>
        <v>0</v>
      </c>
      <c r="B21" s="382">
        <f>SampleRates!H386</f>
        <v>0</v>
      </c>
      <c r="C21" s="412"/>
      <c r="D21" s="409">
        <f t="shared" si="0"/>
        <v>0</v>
      </c>
      <c r="E21" s="409">
        <f>(B21+D21)*General!$B$11</f>
        <v>0</v>
      </c>
      <c r="F21" s="383">
        <f t="shared" si="1"/>
        <v>0</v>
      </c>
    </row>
    <row r="22" spans="1:6" x14ac:dyDescent="0.3">
      <c r="A22" s="384">
        <f>SampleRates!A396</f>
        <v>0</v>
      </c>
      <c r="B22" s="385">
        <f>SampleRates!H431</f>
        <v>0</v>
      </c>
      <c r="C22" s="414"/>
      <c r="D22" s="410">
        <f t="shared" si="0"/>
        <v>0</v>
      </c>
      <c r="E22" s="410">
        <f>(B22+D22)*General!$B$11</f>
        <v>0</v>
      </c>
      <c r="F22" s="411">
        <f t="shared" si="1"/>
        <v>0</v>
      </c>
    </row>
    <row r="23" spans="1:6" x14ac:dyDescent="0.3">
      <c r="A23" s="381">
        <f>SampleRates!A439</f>
        <v>0</v>
      </c>
      <c r="B23" s="382">
        <f>SampleRates!H474</f>
        <v>0</v>
      </c>
      <c r="C23" s="412"/>
      <c r="D23" s="409">
        <f t="shared" si="0"/>
        <v>0</v>
      </c>
      <c r="E23" s="409">
        <f>(B23+D23)*General!$B$11</f>
        <v>0</v>
      </c>
      <c r="F23" s="383">
        <f t="shared" si="1"/>
        <v>0</v>
      </c>
    </row>
    <row r="24" spans="1:6" x14ac:dyDescent="0.3">
      <c r="A24" s="384">
        <f>SampleRates!A483</f>
        <v>0</v>
      </c>
      <c r="B24" s="385">
        <f>SampleRates!H518</f>
        <v>0</v>
      </c>
      <c r="C24" s="414"/>
      <c r="D24" s="410">
        <f t="shared" si="0"/>
        <v>0</v>
      </c>
      <c r="E24" s="410">
        <f>(B24+D24)*General!$B$11</f>
        <v>0</v>
      </c>
      <c r="F24" s="411">
        <f t="shared" si="1"/>
        <v>0</v>
      </c>
    </row>
    <row r="25" spans="1:6" x14ac:dyDescent="0.3">
      <c r="A25" s="381">
        <f>SampleRates!A527</f>
        <v>0</v>
      </c>
      <c r="B25" s="382">
        <f>SampleRates!H562</f>
        <v>0</v>
      </c>
      <c r="C25" s="412"/>
      <c r="D25" s="409">
        <f t="shared" si="0"/>
        <v>0</v>
      </c>
      <c r="E25" s="409">
        <f>(B25+D25)*General!$B$11</f>
        <v>0</v>
      </c>
      <c r="F25" s="383">
        <f t="shared" si="1"/>
        <v>0</v>
      </c>
    </row>
    <row r="26" spans="1:6" x14ac:dyDescent="0.3">
      <c r="A26" s="384">
        <f>SampleRates!A571</f>
        <v>0</v>
      </c>
      <c r="B26" s="385">
        <f>SampleRates!H606</f>
        <v>0</v>
      </c>
      <c r="C26" s="414"/>
      <c r="D26" s="410">
        <f t="shared" si="0"/>
        <v>0</v>
      </c>
      <c r="E26" s="410">
        <f>(B26+D26)*General!$B$11</f>
        <v>0</v>
      </c>
      <c r="F26" s="411">
        <f t="shared" si="1"/>
        <v>0</v>
      </c>
    </row>
    <row r="27" spans="1:6" x14ac:dyDescent="0.3">
      <c r="A27" s="381">
        <f>SampleRates!A614</f>
        <v>0</v>
      </c>
      <c r="B27" s="382">
        <f>SampleRates!H649</f>
        <v>0</v>
      </c>
      <c r="C27" s="412"/>
      <c r="D27" s="409">
        <f t="shared" si="0"/>
        <v>0</v>
      </c>
      <c r="E27" s="409">
        <f>(B27+D27)*General!$B$11</f>
        <v>0</v>
      </c>
      <c r="F27" s="383">
        <f t="shared" si="1"/>
        <v>0</v>
      </c>
    </row>
    <row r="28" spans="1:6" x14ac:dyDescent="0.3">
      <c r="A28" s="384">
        <f>SampleRates!A659</f>
        <v>0</v>
      </c>
      <c r="B28" s="385">
        <f>SampleRates!H694</f>
        <v>0</v>
      </c>
      <c r="C28" s="414"/>
      <c r="D28" s="410">
        <f t="shared" si="0"/>
        <v>0</v>
      </c>
      <c r="E28" s="410">
        <f>(B28+D28)*General!$B$11</f>
        <v>0</v>
      </c>
      <c r="F28" s="411">
        <f t="shared" si="1"/>
        <v>0</v>
      </c>
    </row>
    <row r="29" spans="1:6" x14ac:dyDescent="0.3">
      <c r="A29" s="381">
        <f>SampleRates!A703</f>
        <v>0</v>
      </c>
      <c r="B29" s="382">
        <f>SampleRates!H738</f>
        <v>0</v>
      </c>
      <c r="C29" s="412"/>
      <c r="D29" s="409">
        <f t="shared" si="0"/>
        <v>0</v>
      </c>
      <c r="E29" s="409">
        <f>(B29+D29)*General!$B$11</f>
        <v>0</v>
      </c>
      <c r="F29" s="383">
        <f t="shared" si="1"/>
        <v>0</v>
      </c>
    </row>
    <row r="30" spans="1:6" x14ac:dyDescent="0.3">
      <c r="A30" s="384">
        <f>SampleRates!A747</f>
        <v>0</v>
      </c>
      <c r="B30" s="385">
        <f>SampleRates!H782</f>
        <v>0</v>
      </c>
      <c r="C30" s="414"/>
      <c r="D30" s="410">
        <f t="shared" si="0"/>
        <v>0</v>
      </c>
      <c r="E30" s="410">
        <f>(B30+D30)*General!$B$11</f>
        <v>0</v>
      </c>
      <c r="F30" s="411">
        <f t="shared" si="1"/>
        <v>0</v>
      </c>
    </row>
    <row r="31" spans="1:6" x14ac:dyDescent="0.3">
      <c r="A31" s="381">
        <f>SampleRates!A791</f>
        <v>0</v>
      </c>
      <c r="B31" s="382">
        <f>SampleRates!H826</f>
        <v>0</v>
      </c>
      <c r="C31" s="412"/>
      <c r="D31" s="409">
        <f t="shared" si="0"/>
        <v>0</v>
      </c>
      <c r="E31" s="409">
        <f>(B31+D31)*General!$B$11</f>
        <v>0</v>
      </c>
      <c r="F31" s="383">
        <f t="shared" si="1"/>
        <v>0</v>
      </c>
    </row>
    <row r="32" spans="1:6" x14ac:dyDescent="0.3">
      <c r="A32" s="384">
        <f>SampleRates!A836</f>
        <v>0</v>
      </c>
      <c r="B32" s="385">
        <f>SampleRates!H871</f>
        <v>0</v>
      </c>
      <c r="C32" s="414"/>
      <c r="D32" s="410">
        <f t="shared" si="0"/>
        <v>0</v>
      </c>
      <c r="E32" s="410">
        <f>(B32+D32)*General!$B$11</f>
        <v>0</v>
      </c>
      <c r="F32" s="411">
        <f t="shared" si="1"/>
        <v>0</v>
      </c>
    </row>
    <row r="33" spans="1:6" x14ac:dyDescent="0.3">
      <c r="A33" s="381">
        <f>SampleRates!A880</f>
        <v>0</v>
      </c>
      <c r="B33" s="382">
        <f>SampleRates!H915</f>
        <v>0</v>
      </c>
      <c r="C33" s="412"/>
      <c r="D33" s="409">
        <f t="shared" si="0"/>
        <v>0</v>
      </c>
      <c r="E33" s="409">
        <f>(B33+D33)*General!$B$11</f>
        <v>0</v>
      </c>
      <c r="F33" s="383">
        <f t="shared" si="1"/>
        <v>0</v>
      </c>
    </row>
    <row r="34" spans="1:6" x14ac:dyDescent="0.3">
      <c r="A34" s="384">
        <f>SampleRates!A923</f>
        <v>0</v>
      </c>
      <c r="B34" s="385">
        <f>SampleRates!H958</f>
        <v>0</v>
      </c>
      <c r="C34" s="414"/>
      <c r="D34" s="410">
        <f t="shared" si="0"/>
        <v>0</v>
      </c>
      <c r="E34" s="410">
        <f>(B34+D34)*General!$B$11</f>
        <v>0</v>
      </c>
      <c r="F34" s="411">
        <f t="shared" si="1"/>
        <v>0</v>
      </c>
    </row>
    <row r="35" spans="1:6" x14ac:dyDescent="0.3">
      <c r="A35" s="381">
        <f>SampleRates!A966</f>
        <v>0</v>
      </c>
      <c r="B35" s="382">
        <f>SampleRates!H1001</f>
        <v>0</v>
      </c>
      <c r="C35" s="412"/>
      <c r="D35" s="409">
        <f t="shared" si="0"/>
        <v>0</v>
      </c>
      <c r="E35" s="409">
        <f>(B35+D35)*General!$B$11</f>
        <v>0</v>
      </c>
      <c r="F35" s="383">
        <f t="shared" si="1"/>
        <v>0</v>
      </c>
    </row>
    <row r="36" spans="1:6" x14ac:dyDescent="0.3">
      <c r="A36" s="384">
        <f>SampleRates!A1009</f>
        <v>0</v>
      </c>
      <c r="B36" s="385">
        <f>SampleRates!H1044</f>
        <v>0</v>
      </c>
      <c r="C36" s="414"/>
      <c r="D36" s="410">
        <f t="shared" si="0"/>
        <v>0</v>
      </c>
      <c r="E36" s="410">
        <f>(B36+D36)*General!$B$11</f>
        <v>0</v>
      </c>
      <c r="F36" s="411">
        <f t="shared" si="1"/>
        <v>0</v>
      </c>
    </row>
    <row r="37" spans="1:6" x14ac:dyDescent="0.3">
      <c r="A37" s="381">
        <f>SampleRates!A1052</f>
        <v>0</v>
      </c>
      <c r="B37" s="382">
        <f>SampleRates!H1087</f>
        <v>0</v>
      </c>
      <c r="C37" s="412"/>
      <c r="D37" s="409">
        <f t="shared" si="0"/>
        <v>0</v>
      </c>
      <c r="E37" s="409">
        <f>(B37+D37)*General!$B$11</f>
        <v>0</v>
      </c>
      <c r="F37" s="383">
        <f t="shared" si="1"/>
        <v>0</v>
      </c>
    </row>
    <row r="38" spans="1:6" x14ac:dyDescent="0.3">
      <c r="A38" s="384">
        <f>SampleRates!A1095</f>
        <v>0</v>
      </c>
      <c r="B38" s="385">
        <f>SampleRates!H1130</f>
        <v>0</v>
      </c>
      <c r="C38" s="414"/>
      <c r="D38" s="410">
        <f t="shared" si="0"/>
        <v>0</v>
      </c>
      <c r="E38" s="410">
        <f>(B38+D38)*General!$B$11</f>
        <v>0</v>
      </c>
      <c r="F38" s="411">
        <f t="shared" si="1"/>
        <v>0</v>
      </c>
    </row>
    <row r="39" spans="1:6" x14ac:dyDescent="0.3">
      <c r="A39" s="381">
        <f>SampleRates!A1138</f>
        <v>0</v>
      </c>
      <c r="B39" s="382">
        <f>SampleRates!H1173</f>
        <v>0</v>
      </c>
      <c r="C39" s="412"/>
      <c r="D39" s="409">
        <f t="shared" si="0"/>
        <v>0</v>
      </c>
      <c r="E39" s="409">
        <f>(B39+D39)*General!$B$11</f>
        <v>0</v>
      </c>
      <c r="F39" s="383">
        <f t="shared" si="1"/>
        <v>0</v>
      </c>
    </row>
    <row r="40" spans="1:6" x14ac:dyDescent="0.3">
      <c r="A40" s="384">
        <f>SampleRates!A1181</f>
        <v>0</v>
      </c>
      <c r="B40" s="385">
        <f>SampleRates!H1216</f>
        <v>0</v>
      </c>
      <c r="C40" s="414"/>
      <c r="D40" s="410">
        <f t="shared" si="0"/>
        <v>0</v>
      </c>
      <c r="E40" s="410">
        <f>(B40+D40)*General!$B$11</f>
        <v>0</v>
      </c>
      <c r="F40" s="411">
        <f t="shared" si="1"/>
        <v>0</v>
      </c>
    </row>
    <row r="41" spans="1:6" x14ac:dyDescent="0.3">
      <c r="A41" s="381">
        <f>SampleRates!A1224</f>
        <v>0</v>
      </c>
      <c r="B41" s="382">
        <f>SampleRates!H1259</f>
        <v>0</v>
      </c>
      <c r="C41" s="412"/>
      <c r="D41" s="409">
        <f t="shared" si="0"/>
        <v>0</v>
      </c>
      <c r="E41" s="409">
        <f>(B41+D41)*General!$B$11</f>
        <v>0</v>
      </c>
      <c r="F41" s="383">
        <f t="shared" si="1"/>
        <v>0</v>
      </c>
    </row>
    <row r="42" spans="1:6" x14ac:dyDescent="0.3">
      <c r="A42" s="384">
        <f>SampleRates!A1267</f>
        <v>0</v>
      </c>
      <c r="B42" s="385">
        <f>SampleRates!H1302</f>
        <v>0</v>
      </c>
      <c r="C42" s="414"/>
      <c r="D42" s="410">
        <f t="shared" si="0"/>
        <v>0</v>
      </c>
      <c r="E42" s="410">
        <f>(B42+D42)*General!$B$11</f>
        <v>0</v>
      </c>
      <c r="F42" s="411">
        <f t="shared" si="1"/>
        <v>0</v>
      </c>
    </row>
    <row r="43" spans="1:6" x14ac:dyDescent="0.3">
      <c r="A43" s="381">
        <f>SampleRates!A1310</f>
        <v>0</v>
      </c>
      <c r="B43" s="382">
        <f>SampleRates!H1345</f>
        <v>0</v>
      </c>
      <c r="C43" s="412"/>
      <c r="D43" s="409">
        <f t="shared" si="0"/>
        <v>0</v>
      </c>
      <c r="E43" s="409">
        <f>(B43+D43)*General!$B$11</f>
        <v>0</v>
      </c>
      <c r="F43" s="383">
        <f t="shared" si="1"/>
        <v>0</v>
      </c>
    </row>
    <row r="44" spans="1:6" x14ac:dyDescent="0.3">
      <c r="A44" s="384">
        <f>SampleRates!A1353</f>
        <v>0</v>
      </c>
      <c r="B44" s="385">
        <f>SampleRates!H1388</f>
        <v>0</v>
      </c>
      <c r="C44" s="414"/>
      <c r="D44" s="410">
        <f t="shared" si="0"/>
        <v>0</v>
      </c>
      <c r="E44" s="410">
        <f>(B44+D44)*General!$B$11</f>
        <v>0</v>
      </c>
      <c r="F44" s="411">
        <f t="shared" si="1"/>
        <v>0</v>
      </c>
    </row>
    <row r="45" spans="1:6" x14ac:dyDescent="0.3">
      <c r="A45" s="381">
        <f>SampleRates!A1396</f>
        <v>0</v>
      </c>
      <c r="B45" s="382">
        <f>SampleRates!H1431</f>
        <v>0</v>
      </c>
      <c r="C45" s="412"/>
      <c r="D45" s="409">
        <f t="shared" si="0"/>
        <v>0</v>
      </c>
      <c r="E45" s="409">
        <f>(B45+D45)*General!$B$11</f>
        <v>0</v>
      </c>
      <c r="F45" s="383">
        <f t="shared" si="1"/>
        <v>0</v>
      </c>
    </row>
    <row r="46" spans="1:6" x14ac:dyDescent="0.3">
      <c r="A46" s="384">
        <f>SampleRates!A1439</f>
        <v>0</v>
      </c>
      <c r="B46" s="385">
        <f>SampleRates!H1474</f>
        <v>0</v>
      </c>
      <c r="C46" s="414"/>
      <c r="D46" s="410">
        <f t="shared" si="0"/>
        <v>0</v>
      </c>
      <c r="E46" s="410">
        <f>(B46+D46)*General!$B$11</f>
        <v>0</v>
      </c>
      <c r="F46" s="411">
        <f t="shared" si="1"/>
        <v>0</v>
      </c>
    </row>
    <row r="47" spans="1:6" x14ac:dyDescent="0.3">
      <c r="A47" s="381">
        <f>SampleRates!A1483</f>
        <v>0</v>
      </c>
      <c r="B47" s="382">
        <f>SampleRates!H1518</f>
        <v>0</v>
      </c>
      <c r="C47" s="412"/>
      <c r="D47" s="409">
        <f t="shared" si="0"/>
        <v>0</v>
      </c>
      <c r="E47" s="409">
        <f>(B47+D47)*General!$B$11</f>
        <v>0</v>
      </c>
      <c r="F47" s="383">
        <f t="shared" si="1"/>
        <v>0</v>
      </c>
    </row>
    <row r="48" spans="1:6" x14ac:dyDescent="0.3">
      <c r="A48" s="384">
        <f>SampleRates!A1527</f>
        <v>0</v>
      </c>
      <c r="B48" s="385">
        <f>SampleRates!H1562</f>
        <v>0</v>
      </c>
      <c r="C48" s="414"/>
      <c r="D48" s="410">
        <f t="shared" si="0"/>
        <v>0</v>
      </c>
      <c r="E48" s="410">
        <f>(B48+D48)*General!$B$11</f>
        <v>0</v>
      </c>
      <c r="F48" s="411">
        <f t="shared" si="1"/>
        <v>0</v>
      </c>
    </row>
    <row r="49" spans="1:6" x14ac:dyDescent="0.3">
      <c r="A49" s="381">
        <f>SampleRates!A1570</f>
        <v>0</v>
      </c>
      <c r="B49" s="382">
        <f>SampleRates!H1605</f>
        <v>0</v>
      </c>
      <c r="C49" s="412"/>
      <c r="D49" s="409">
        <f t="shared" si="0"/>
        <v>0</v>
      </c>
      <c r="E49" s="409">
        <f>(B49+D49)*General!$B$11</f>
        <v>0</v>
      </c>
      <c r="F49" s="383">
        <f t="shared" si="1"/>
        <v>0</v>
      </c>
    </row>
    <row r="50" spans="1:6" x14ac:dyDescent="0.3">
      <c r="A50" s="384">
        <f>SampleRates!A1613</f>
        <v>0</v>
      </c>
      <c r="B50" s="385">
        <f>SampleRates!H1648</f>
        <v>0</v>
      </c>
      <c r="C50" s="414"/>
      <c r="D50" s="410">
        <f t="shared" si="0"/>
        <v>0</v>
      </c>
      <c r="E50" s="410">
        <f>(B50+D50)*General!$B$11</f>
        <v>0</v>
      </c>
      <c r="F50" s="411">
        <f t="shared" si="1"/>
        <v>0</v>
      </c>
    </row>
    <row r="51" spans="1:6" x14ac:dyDescent="0.3">
      <c r="A51" s="381">
        <f>SampleRates!A1656</f>
        <v>0</v>
      </c>
      <c r="B51" s="382">
        <f>SampleRates!H1691</f>
        <v>0</v>
      </c>
      <c r="C51" s="412"/>
      <c r="D51" s="409">
        <f t="shared" si="0"/>
        <v>0</v>
      </c>
      <c r="E51" s="409">
        <f>(B51+D51)*General!$B$11</f>
        <v>0</v>
      </c>
      <c r="F51" s="383">
        <f t="shared" si="1"/>
        <v>0</v>
      </c>
    </row>
    <row r="52" spans="1:6" x14ac:dyDescent="0.3">
      <c r="A52" s="384">
        <f>SampleRates!A1699</f>
        <v>0</v>
      </c>
      <c r="B52" s="385">
        <f>SampleRates!H1734</f>
        <v>0</v>
      </c>
      <c r="C52" s="414"/>
      <c r="D52" s="410">
        <f t="shared" si="0"/>
        <v>0</v>
      </c>
      <c r="E52" s="410">
        <f>(B52+D52)*General!$B$11</f>
        <v>0</v>
      </c>
      <c r="F52" s="411">
        <f t="shared" si="1"/>
        <v>0</v>
      </c>
    </row>
    <row r="53" spans="1:6" x14ac:dyDescent="0.3">
      <c r="A53" s="381">
        <f>SampleRates!A1742</f>
        <v>0</v>
      </c>
      <c r="B53" s="382">
        <f>SampleRates!H1777</f>
        <v>0</v>
      </c>
      <c r="C53" s="412"/>
      <c r="D53" s="409">
        <f t="shared" si="0"/>
        <v>0</v>
      </c>
      <c r="E53" s="409">
        <f>(B53+D53)*General!$B$11</f>
        <v>0</v>
      </c>
      <c r="F53" s="383">
        <f t="shared" si="1"/>
        <v>0</v>
      </c>
    </row>
    <row r="54" spans="1:6" x14ac:dyDescent="0.3">
      <c r="A54" s="384"/>
      <c r="B54" s="384"/>
    </row>
    <row r="55" spans="1:6" x14ac:dyDescent="0.3">
      <c r="A55" s="384"/>
      <c r="B55" s="384"/>
    </row>
    <row r="56" spans="1:6" x14ac:dyDescent="0.3">
      <c r="A56" s="384"/>
      <c r="B56" s="384"/>
    </row>
  </sheetData>
  <mergeCells count="1">
    <mergeCell ref="C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General</vt:lpstr>
      <vt:lpstr>Salaries</vt:lpstr>
      <vt:lpstr>SampleRates</vt:lpstr>
      <vt:lpstr>Depreciation</vt:lpstr>
      <vt:lpstr>Other Costs - Overhead</vt:lpstr>
      <vt:lpstr>OverheadMarkup</vt:lpstr>
      <vt:lpstr>TotalCost&amp;RateSummary</vt:lpstr>
      <vt:lpstr>Depreciation!Print_Area</vt:lpstr>
      <vt:lpstr>'Other Costs - Overhead'!Print_Area</vt:lpstr>
      <vt:lpstr>Salaries!Print_Area</vt:lpstr>
      <vt:lpstr>SampleRates!Print_Area</vt:lpstr>
      <vt:lpstr>'Other Costs - Overhead'!Print_Titles</vt:lpstr>
      <vt:lpstr>Salaries!Print_Titles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Kramer</dc:creator>
  <cp:lastModifiedBy>James Parks</cp:lastModifiedBy>
  <cp:lastPrinted>2015-04-29T15:20:14Z</cp:lastPrinted>
  <dcterms:created xsi:type="dcterms:W3CDTF">2014-12-11T17:39:32Z</dcterms:created>
  <dcterms:modified xsi:type="dcterms:W3CDTF">2020-12-11T18:49:07Z</dcterms:modified>
</cp:coreProperties>
</file>